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MWTreatment" sheetId="1" r:id="rId1"/>
    <sheet name="Sheet1" sheetId="2" r:id="rId2"/>
  </sheets>
  <definedNames>
    <definedName name="Z_ExcelSQL_A124" localSheetId="0">MWTreatment!$A$151:$A$181</definedName>
    <definedName name="Z_ExcelSQL_A231" localSheetId="0">MWTreatment!$A$151:$A$151</definedName>
    <definedName name="Z_ExcelSQL_B10" localSheetId="0">MWTreatment!$B$18:$B$139</definedName>
  </definedNames>
  <calcPr calcId="145621"/>
</workbook>
</file>

<file path=xl/calcChain.xml><?xml version="1.0" encoding="utf-8"?>
<calcChain xmlns="http://schemas.openxmlformats.org/spreadsheetml/2006/main">
  <c r="N11" i="1" l="1"/>
  <c r="M11" i="1"/>
  <c r="L11" i="1"/>
  <c r="K11" i="1"/>
  <c r="J11" i="1"/>
  <c r="I11" i="1"/>
  <c r="H11" i="1"/>
  <c r="G11" i="1"/>
  <c r="F11" i="1"/>
  <c r="E11" i="1"/>
  <c r="D11" i="1"/>
  <c r="C11" i="1"/>
  <c r="B11" i="1"/>
</calcChain>
</file>

<file path=xl/sharedStrings.xml><?xml version="1.0" encoding="utf-8"?>
<sst xmlns="http://schemas.openxmlformats.org/spreadsheetml/2006/main" count="638" uniqueCount="201">
  <si>
    <t xml:space="preserve">     </t>
  </si>
  <si>
    <t xml:space="preserve">                 </t>
  </si>
  <si>
    <t>Environmental Indicators: Waste</t>
  </si>
  <si>
    <t>Municipal waste treatment</t>
  </si>
  <si>
    <t>Choose a country from the following drop-down list:</t>
  </si>
  <si>
    <t>Albania</t>
  </si>
  <si>
    <t>Country</t>
  </si>
  <si>
    <t>latest year available</t>
  </si>
  <si>
    <t>Municipal waste collected</t>
  </si>
  <si>
    <t>Municipal waste landfilled</t>
  </si>
  <si>
    <t>Municipal waste incinerated</t>
  </si>
  <si>
    <t>Municipal waste recycled</t>
  </si>
  <si>
    <t>Municipal waste composted</t>
  </si>
  <si>
    <t>1000 tonnes</t>
  </si>
  <si>
    <t>%</t>
  </si>
  <si>
    <t>website: http://unstats.un.org/unsd/ENVIRONMENT/qindicators.htm</t>
  </si>
  <si>
    <t>Source</t>
  </si>
  <si>
    <t>U</t>
  </si>
  <si>
    <t>...</t>
  </si>
  <si>
    <t>Algeria</t>
  </si>
  <si>
    <t>Andorra</t>
  </si>
  <si>
    <t>Angola</t>
  </si>
  <si>
    <t>Anguilla</t>
  </si>
  <si>
    <t>Antigua and Barbuda</t>
  </si>
  <si>
    <t>Argentina</t>
  </si>
  <si>
    <t>Armenia</t>
  </si>
  <si>
    <t>Australia</t>
  </si>
  <si>
    <t>O</t>
  </si>
  <si>
    <t>Austria</t>
  </si>
  <si>
    <t>Azerbaijan</t>
  </si>
  <si>
    <t>Bahamas</t>
  </si>
  <si>
    <t>Belarus</t>
  </si>
  <si>
    <t>Belgium</t>
  </si>
  <si>
    <t>Belize</t>
  </si>
  <si>
    <t>Benin</t>
  </si>
  <si>
    <t>Bermuda</t>
  </si>
  <si>
    <t>Bhutan</t>
  </si>
  <si>
    <t>4,5</t>
  </si>
  <si>
    <t>Bolivia (Plurinational State of)</t>
  </si>
  <si>
    <t>Bosnia and Herzegovina</t>
  </si>
  <si>
    <t>Brazil</t>
  </si>
  <si>
    <t>British Virgin Islands</t>
  </si>
  <si>
    <t>Brunei Darussalam</t>
  </si>
  <si>
    <t>Bulgaria</t>
  </si>
  <si>
    <t>E</t>
  </si>
  <si>
    <t>Burkina Faso</t>
  </si>
  <si>
    <t>Burundi</t>
  </si>
  <si>
    <t>Cambodia</t>
  </si>
  <si>
    <t>Cameroon</t>
  </si>
  <si>
    <t>Chile</t>
  </si>
  <si>
    <t>China</t>
  </si>
  <si>
    <t>China, Hong Kong Special Administrative Region</t>
  </si>
  <si>
    <t>China, Macao Special Administrative Region</t>
  </si>
  <si>
    <t>Colombia</t>
  </si>
  <si>
    <t>Costa Rica</t>
  </si>
  <si>
    <t>Croatia</t>
  </si>
  <si>
    <t>Cuba</t>
  </si>
  <si>
    <t>Cyprus</t>
  </si>
  <si>
    <t>Czech Republic</t>
  </si>
  <si>
    <t>Denmark</t>
  </si>
  <si>
    <t>Dominica</t>
  </si>
  <si>
    <t>Ecuador</t>
  </si>
  <si>
    <t>Egypt</t>
  </si>
  <si>
    <t>Estonia</t>
  </si>
  <si>
    <t>Finland</t>
  </si>
  <si>
    <t>France</t>
  </si>
  <si>
    <t>French Guiana</t>
  </si>
  <si>
    <t>Georgia</t>
  </si>
  <si>
    <t>Germany</t>
  </si>
  <si>
    <t>Greece</t>
  </si>
  <si>
    <t>Guadeloupe</t>
  </si>
  <si>
    <t>Hungary</t>
  </si>
  <si>
    <t>Iceland</t>
  </si>
  <si>
    <t>India</t>
  </si>
  <si>
    <t>Indonesia</t>
  </si>
  <si>
    <t>Iraq</t>
  </si>
  <si>
    <t>Ireland</t>
  </si>
  <si>
    <t>Israel</t>
  </si>
  <si>
    <t>Italy</t>
  </si>
  <si>
    <t>Jamaica</t>
  </si>
  <si>
    <t>Japan</t>
  </si>
  <si>
    <t>Jordan</t>
  </si>
  <si>
    <t>Kazakhstan</t>
  </si>
  <si>
    <t>Kuwait</t>
  </si>
  <si>
    <t>Kyrgyzstan</t>
  </si>
  <si>
    <t>Latvia</t>
  </si>
  <si>
    <t>Lebanon</t>
  </si>
  <si>
    <t>Liechtenstein</t>
  </si>
  <si>
    <t>Lithuania</t>
  </si>
  <si>
    <t>Luxembourg</t>
  </si>
  <si>
    <t>Madagascar</t>
  </si>
  <si>
    <t>Maldives</t>
  </si>
  <si>
    <t>Malta</t>
  </si>
  <si>
    <t>Marshall Islands</t>
  </si>
  <si>
    <t>Martinique</t>
  </si>
  <si>
    <t>Mauritius</t>
  </si>
  <si>
    <t>Mexico</t>
  </si>
  <si>
    <t>Monaco</t>
  </si>
  <si>
    <t>Montenegro</t>
  </si>
  <si>
    <t>Morocco</t>
  </si>
  <si>
    <t>Nepal</t>
  </si>
  <si>
    <t>Netherlands</t>
  </si>
  <si>
    <t>New Zealand</t>
  </si>
  <si>
    <t>Niger</t>
  </si>
  <si>
    <t>Norway</t>
  </si>
  <si>
    <t>Panama</t>
  </si>
  <si>
    <t>Peru</t>
  </si>
  <si>
    <t>Philippines</t>
  </si>
  <si>
    <t>Poland</t>
  </si>
  <si>
    <t>Portugal</t>
  </si>
  <si>
    <t>Qatar</t>
  </si>
  <si>
    <t>Republic of Korea</t>
  </si>
  <si>
    <t>Republic of Moldova</t>
  </si>
  <si>
    <t>Réunion</t>
  </si>
  <si>
    <t>Romania</t>
  </si>
  <si>
    <t>Russian Federation</t>
  </si>
  <si>
    <t>Saint Lucia</t>
  </si>
  <si>
    <t>Saint Vincent and the Grenadines</t>
  </si>
  <si>
    <t>Senegal</t>
  </si>
  <si>
    <t>Serbia</t>
  </si>
  <si>
    <t>Singapore</t>
  </si>
  <si>
    <t>Slovakia</t>
  </si>
  <si>
    <t>Slovenia</t>
  </si>
  <si>
    <t>Spain</t>
  </si>
  <si>
    <t>Sri Lanka</t>
  </si>
  <si>
    <t>State of Palestine</t>
  </si>
  <si>
    <t>Suriname</t>
  </si>
  <si>
    <t>Sweden</t>
  </si>
  <si>
    <t>Switzerland</t>
  </si>
  <si>
    <t>Syrian Arab Republic</t>
  </si>
  <si>
    <t>The former Yugoslav Republic of Macedonia</t>
  </si>
  <si>
    <t>Togo</t>
  </si>
  <si>
    <t>Trinidad and Tobago</t>
  </si>
  <si>
    <t>Tunisia</t>
  </si>
  <si>
    <t>Turkey</t>
  </si>
  <si>
    <t>Uganda</t>
  </si>
  <si>
    <t>Ukraine</t>
  </si>
  <si>
    <t>United Arab Emirates</t>
  </si>
  <si>
    <t>United Kingdom of Great Britain and Northern Ireland</t>
  </si>
  <si>
    <t>United States of America</t>
  </si>
  <si>
    <t>Uruguay</t>
  </si>
  <si>
    <t>Yemen</t>
  </si>
  <si>
    <t>Zambia</t>
  </si>
  <si>
    <t>Sources:</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</si>
  <si>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t>
    </r>
  </si>
  <si>
    <r>
      <rPr>
        <sz val="8"/>
        <rFont val="Arial"/>
        <family val="2"/>
      </rPr>
      <t>E denotes the Eurostat Environmental Data Centre on Waste (</t>
    </r>
    <r>
      <rPr>
        <u/>
        <sz val="8"/>
        <color theme="10"/>
        <rFont val="Arial"/>
        <family val="2"/>
      </rPr>
      <t>http://ec.europa.eu/eurostat/web/waste/data/database</t>
    </r>
    <r>
      <rPr>
        <sz val="8"/>
        <rFont val="Arial"/>
        <family val="2"/>
      </rPr>
      <t>). (Date of extraction: October 2016)</t>
    </r>
  </si>
  <si>
    <r>
      <rPr>
        <sz val="8"/>
        <rFont val="Arial"/>
        <family val="2"/>
      </rPr>
      <t xml:space="preserve">O denotes the OECD.Stat, Waste section. Available at: </t>
    </r>
    <r>
      <rPr>
        <u/>
        <sz val="8"/>
        <color theme="10"/>
        <rFont val="Arial"/>
        <family val="2"/>
      </rPr>
      <t>http://stats.oecd.org/</t>
    </r>
    <r>
      <rPr>
        <sz val="8"/>
        <rFont val="Arial"/>
        <family val="2"/>
      </rPr>
      <t>. (Date of extraction: October 2016)</t>
    </r>
  </si>
  <si>
    <t>Footnotes:</t>
  </si>
  <si>
    <t>INS estimate based on the population and on the ratios of waste production per capita (2008 based on 0.7 kg / d / h).</t>
  </si>
  <si>
    <t>Data refer to the amount of municipal waste generated.</t>
  </si>
  <si>
    <t>Waste for the Metropolitan Area of Buenos Aires received by CEAMSE. Years 2008-2012. Source: report prepared by the Faculty of Engineering of the University of Buenos Aires (FIUBA) based on data supplied by the Ecological Coordination Metropolitan Area State Society (CEAMSE). It includes activity of Cliba SA, AESA, Urbasur, Nittida, Ente Urban Hygiene, Integra, Balu. (Data published in INDEC page, http://www.indec.gov.ar/ , section ""Territorio"" [territory], subsection ""Medio Ambiente"" [enviroment]).</t>
  </si>
  <si>
    <t>Figure excludes municipal waste collected from origins other than households.</t>
  </si>
  <si>
    <t>The information is collected waste in nine capital cities except El Alto.</t>
  </si>
  <si>
    <t xml:space="preserve">Data refer to the amount of municipal waste managed (landfilled and other types of management), Agency for Statistics BiH. </t>
  </si>
  <si>
    <t>Value refers to the main island of Tortola only.</t>
  </si>
  <si>
    <t>These are estimates based on household and marketplace surveys conducted in 1996 and 2004 in 13 regions of Burkina Faso. The estimates include only the urban population, since rural waste is dispersed in the environment and is usually combined with agricultural waste.</t>
  </si>
  <si>
    <t>Break in time series.</t>
  </si>
  <si>
    <t>Excluding construction waste, aluminium cans and metal-containing waste measured in cubic metres or other unit.</t>
  </si>
  <si>
    <t>All wastes transported to the incineration plant, including those collected from households, sea and commercial and industrial activities.</t>
  </si>
  <si>
    <t>Total municipal solid waste generated in 299 Class-I cities.</t>
  </si>
  <si>
    <t>Construction waste was recycled in the recycling factories; contracting with The Kuwaiti municipality started working in April 2004.</t>
  </si>
  <si>
    <t>Composting of wastes started as from year 2012.</t>
  </si>
  <si>
    <t>Environmental statistics report 2013, household waste and bulky waste.</t>
  </si>
  <si>
    <t>Data refer to recycling and composting together.</t>
  </si>
  <si>
    <t>The quantities of waste collected by municipal services cover only a few years and are available only for the urban community of Dakar.</t>
  </si>
  <si>
    <t>Municipal waste includes industrial waste from manufacturing industries.</t>
  </si>
  <si>
    <t>Includes ash from incineration plants.</t>
  </si>
  <si>
    <t>The amount of waste was estimated using the per capita average daily waste generated.</t>
  </si>
  <si>
    <t>Data pertains to domestic waste (4,100,000 t/year), municipal rubble and soil (1,000,000 t/year), green waste in coastal towns (40,000 t/year), and building waste (1,900,000 t/year).</t>
  </si>
  <si>
    <t>Data pertains to automobile waste.</t>
  </si>
  <si>
    <t>Data are from Trinidad and Tobago Solid Waste Management Company Limited (SWMCOL).  The landfills managed by SWMCOL collect 85% of solid waste.</t>
  </si>
  <si>
    <t>Number may be underestimated due to incompleteness of the data collection. Data cover only separated solid domestic wastes.</t>
  </si>
  <si>
    <t>Source: Collected waste survey in the National Bureau of Statistics 2009-2012 in collaboration with the following sources: 1. Statistics Center - Abu Dhabi 2. Dubai Statistics Center and the municipalities and the relevant parties in the rest of the Emirates.</t>
  </si>
  <si>
    <t>The quantity of municipal waste collected is about 40% of the total annual municipal waste generated in the Republic.</t>
  </si>
  <si>
    <t>Data refer to urban population only.</t>
  </si>
  <si>
    <t>Definitions &amp; Technical notes:</t>
  </si>
  <si>
    <r>
      <t>Municipal waste</t>
    </r>
    <r>
      <rPr>
        <sz val="8"/>
        <rFont val="Arial"/>
        <family val="2"/>
      </rPr>
      <t>,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r>
  </si>
  <si>
    <r>
      <t xml:space="preserve">Landfilling </t>
    </r>
    <r>
      <rPr>
        <sz val="8"/>
        <rFont val="Arial"/>
        <family val="2"/>
      </rPr>
      <t xml:space="preserve">is final placement of waste into or onto the land in a controlled or uncontrolled way. The definition covers both landfilling in internal sites (i.e., where a generator of waste is carrying out its own waste disposal at the place of generation) and in external sites.  </t>
    </r>
  </si>
  <si>
    <r>
      <t>Municipal waste landfilled</t>
    </r>
    <r>
      <rPr>
        <sz val="8"/>
        <rFont val="Arial"/>
        <family val="2"/>
      </rPr>
      <t xml:space="preserve"> includes all amounts going to landfill, either directly, or after sorting and/or treatment, as well as residues from recovery and disposal operations going to landfill. The definition covers both landfill in internal sites (i.e. where a generator of waste is carrying out its own waste disposal at the place of generation) and in external sites. </t>
    </r>
  </si>
  <si>
    <r>
      <t>Incineration</t>
    </r>
    <r>
      <rPr>
        <sz val="8"/>
        <rFont val="Arial"/>
        <family val="2"/>
      </rPr>
      <t xml:space="preserve"> is the controlled combustion of waste with or without energy recovery. </t>
    </r>
  </si>
  <si>
    <r>
      <t>Recycling</t>
    </r>
    <r>
      <rPr>
        <sz val="8"/>
        <rFont val="Arial"/>
        <family val="2"/>
      </rPr>
      <t xml:space="preserve"> is defined as 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</si>
  <si>
    <r>
      <t xml:space="preserve">Composting </t>
    </r>
    <r>
      <rPr>
        <sz val="8"/>
        <rFont val="Arial"/>
        <family val="2"/>
      </rPr>
      <t>is a biological process that submits biodegradable waste to anaerobic or aerobic decomposition, and that results in a product that is recovered and can be used to increase soil fertility.</t>
    </r>
  </si>
  <si>
    <t>The sum of the different types of waste disposal may be greater than the total amount of municipal waste collected, as these facilities may be used for other types of waste, or because of double counting due to the landfilling of the residues of incineration, or to the incineration of residues from composting.</t>
  </si>
  <si>
    <t>… denotes no data available.</t>
  </si>
  <si>
    <t>Data Quality:</t>
  </si>
  <si>
    <t xml:space="preserve">Data on municipal waste collected are usually gathered through surveys of municipalities, which are responsible for waste collection and disposal, or from transport companies that collect waste and transport it to a disposal site. Such surveys deliver fairly reliable data. However, the figures only cover waste collected by or on behalf of municipalities. Therefore: 
- Amounts of waste will vary, depending on the extent that municipal waste collection covers small industries and the services sector. 
- Waste collected by the informal sector, waste generated in areas not covered by the municipal waste collection system or illegally dumped waste are not included. 
Caution is therefore advised when comparing countries. </t>
  </si>
  <si>
    <r>
      <t>Last update:</t>
    </r>
    <r>
      <rPr>
        <sz val="9"/>
        <rFont val="Arial"/>
        <family val="2"/>
      </rPr>
      <t xml:space="preserve"> November 2016</t>
    </r>
  </si>
  <si>
    <t>12 to 15</t>
  </si>
  <si>
    <t>11 to 14</t>
  </si>
  <si>
    <t>16+</t>
  </si>
  <si>
    <t>same</t>
  </si>
  <si>
    <t>Incomplete data.</t>
  </si>
  <si>
    <t>10 to 13</t>
  </si>
  <si>
    <t>16,17</t>
  </si>
  <si>
    <t>Estimated value.</t>
  </si>
  <si>
    <t>Data refer to by-products produced from incineration and untreated waste transported to landfill.</t>
  </si>
  <si>
    <t>Coverage of data is provincial capital cities only. Number of provincial cities covered in the data is as follows: 2012: 31 cities.</t>
  </si>
  <si>
    <r>
      <t>Conversion factor of waste volume to weight is 1 m</t>
    </r>
    <r>
      <rPr>
        <vertAlign val="superscript"/>
        <sz val="8"/>
        <rFont val="Arial"/>
        <family val="2"/>
      </rPr>
      <t>3</t>
    </r>
    <r>
      <rPr>
        <sz val="8"/>
        <rFont val="Arial"/>
        <family val="2"/>
      </rPr>
      <t xml:space="preserve"> of waste = 0.24 tonnes.</t>
    </r>
  </si>
  <si>
    <t>Data refer to solid and liquid waste, transported  by various types of specialized vehicles from dwelling houses and socially important companies in urban areas (industrial waste, construction waste and snow is not included in this indicator). Unit of measure: thousand cubic meters.</t>
  </si>
  <si>
    <t>Data of the Federal water resources Agency on the volume of solid municipal waste generated.</t>
  </si>
  <si>
    <r>
      <t>Municipal waste</t>
    </r>
    <r>
      <rPr>
        <sz val="8"/>
        <rFont val="Arial"/>
        <family val="2"/>
      </rPr>
      <t xml:space="preserve"> </t>
    </r>
    <r>
      <rPr>
        <b/>
        <sz val="8"/>
        <rFont val="Arial"/>
        <family val="2"/>
      </rPr>
      <t xml:space="preserve">collected </t>
    </r>
    <r>
      <rPr>
        <sz val="8"/>
        <rFont val="Arial"/>
        <family val="2"/>
      </rPr>
      <t xml:space="preserve">refers to waste collected by or on behalf of municipalities, as well as municipal waste collected by the private sector. It includes mixed waste, and fractions collected separately for recovery operations (through door-to-door collection and/or through voluntary deposits). For data sourced from OECD and Eurostat, values correspond to municipal waste generated.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</si>
</sst>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0"/>
  </numFmts>
  <fonts count="27" x14ac:knownFonts="1">
    <font>
      <sz val="10"/>
      <name val="Arial"/>
      <family val="2"/>
    </font>
    <font>
      <sz val="10"/>
      <name val="Arial"/>
      <family val="2"/>
    </font>
    <font>
      <i/>
      <vertAlign val="superscript"/>
      <sz val="8"/>
      <name val="Arial"/>
      <family val="2"/>
    </font>
    <font>
      <i/>
      <sz val="10"/>
      <name val="Arial"/>
      <family val="2"/>
    </font>
    <font>
      <b/>
      <sz val="15"/>
      <name val="Arial"/>
      <family val="2"/>
    </font>
    <font>
      <b/>
      <sz val="10"/>
      <name val="Arial"/>
      <family val="2"/>
    </font>
    <font>
      <b/>
      <sz val="13"/>
      <name val="Arial"/>
      <family val="2"/>
    </font>
    <font>
      <i/>
      <sz val="9"/>
      <name val="Arial"/>
      <family val="2"/>
    </font>
    <font>
      <sz val="9"/>
      <name val="Arial"/>
      <family val="2"/>
    </font>
    <font>
      <b/>
      <i/>
      <u/>
      <sz val="8"/>
      <name val="Arial"/>
      <family val="2"/>
    </font>
    <font>
      <b/>
      <sz val="10"/>
      <color indexed="12"/>
      <name val="Arial"/>
      <family val="2"/>
    </font>
    <font>
      <sz val="10"/>
      <color indexed="8"/>
      <name val="Arial"/>
      <family val="2"/>
    </font>
    <font>
      <b/>
      <sz val="8"/>
      <color indexed="8"/>
      <name val="Arial"/>
      <family val="2"/>
    </font>
    <font>
      <i/>
      <sz val="7"/>
      <name val="Arial"/>
      <family val="2"/>
    </font>
    <font>
      <b/>
      <sz val="8"/>
      <name val="Arial"/>
      <family val="2"/>
    </font>
    <font>
      <b/>
      <i/>
      <vertAlign val="superscript"/>
      <sz val="8"/>
      <name val="Arial"/>
      <family val="2"/>
    </font>
    <font>
      <b/>
      <sz val="9"/>
      <name val="Arial"/>
      <family val="2"/>
    </font>
    <font>
      <i/>
      <sz val="8"/>
      <color indexed="55"/>
      <name val="Arial"/>
      <family val="2"/>
    </font>
    <font>
      <i/>
      <sz val="8"/>
      <name val="Arial"/>
      <family val="2"/>
    </font>
    <font>
      <sz val="8"/>
      <name val="Arial"/>
      <family val="2"/>
    </font>
    <font>
      <b/>
      <i/>
      <u/>
      <sz val="9"/>
      <name val="Arial"/>
      <family val="2"/>
    </font>
    <font>
      <u/>
      <sz val="10"/>
      <color theme="10"/>
      <name val="Arial"/>
      <family val="2"/>
    </font>
    <font>
      <u/>
      <sz val="8"/>
      <color theme="10"/>
      <name val="Arial"/>
      <family val="2"/>
    </font>
    <font>
      <b/>
      <u/>
      <sz val="9"/>
      <name val="Arial"/>
      <family val="2"/>
    </font>
    <font>
      <b/>
      <i/>
      <sz val="9"/>
      <name val="Arial"/>
      <family val="2"/>
    </font>
    <font>
      <b/>
      <i/>
      <sz val="8"/>
      <name val="Arial"/>
      <family val="2"/>
    </font>
    <font>
      <vertAlign val="superscript"/>
      <sz val="8"/>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xf numFmtId="0" fontId="21" fillId="0" borderId="0" applyNumberFormat="0" applyFill="0" applyBorder="0" applyAlignment="0" applyProtection="0"/>
    <xf numFmtId="0" fontId="1" fillId="0" borderId="0"/>
  </cellStyleXfs>
  <cellXfs count="137">
    <xf numFmtId="0" fontId="0" fillId="0" borderId="0" xfId="0"/>
    <xf numFmtId="0" fontId="0" fillId="0" borderId="0" xfId="0" applyProtection="1">
      <protection locked="0"/>
    </xf>
    <xf numFmtId="1" fontId="0" fillId="0" borderId="0" xfId="0" applyNumberFormat="1" applyAlignment="1" applyProtection="1">
      <alignment horizontal="right"/>
      <protection locked="0"/>
    </xf>
    <xf numFmtId="0" fontId="2" fillId="0" borderId="0" xfId="0" applyFont="1" applyAlignment="1" applyProtection="1">
      <alignment horizontal="left"/>
      <protection locked="0"/>
    </xf>
    <xf numFmtId="164" fontId="0" fillId="0" borderId="0" xfId="0" applyNumberFormat="1" applyAlignment="1" applyProtection="1">
      <alignment horizontal="right"/>
      <protection locked="0"/>
    </xf>
    <xf numFmtId="0" fontId="3" fillId="0" borderId="0" xfId="0" applyFont="1" applyProtection="1">
      <protection locked="0"/>
    </xf>
    <xf numFmtId="0" fontId="0" fillId="2" borderId="0" xfId="0" applyFill="1" applyProtection="1">
      <protection locked="0"/>
    </xf>
    <xf numFmtId="1" fontId="0" fillId="2" borderId="0" xfId="0" applyNumberFormat="1" applyFill="1" applyAlignment="1" applyProtection="1">
      <alignment horizontal="right"/>
      <protection locked="0"/>
    </xf>
    <xf numFmtId="0" fontId="2" fillId="2" borderId="0" xfId="0" applyFont="1" applyFill="1" applyAlignment="1" applyProtection="1">
      <alignment horizontal="left"/>
      <protection locked="0"/>
    </xf>
    <xf numFmtId="164" fontId="0" fillId="2" borderId="0" xfId="0" applyNumberFormat="1" applyFill="1" applyAlignment="1" applyProtection="1">
      <alignment horizontal="right"/>
      <protection locked="0"/>
    </xf>
    <xf numFmtId="0" fontId="3" fillId="2" borderId="0" xfId="0" applyFont="1" applyFill="1" applyProtection="1">
      <protection locked="0"/>
    </xf>
    <xf numFmtId="0" fontId="4" fillId="2" borderId="0" xfId="0" applyFont="1" applyFill="1" applyAlignment="1" applyProtection="1">
      <alignment horizontal="left"/>
      <protection locked="0"/>
    </xf>
    <xf numFmtId="0" fontId="5" fillId="2" borderId="0" xfId="0" applyFont="1" applyFill="1" applyProtection="1">
      <protection locked="0"/>
    </xf>
    <xf numFmtId="0" fontId="6" fillId="2" borderId="0" xfId="0" applyFont="1" applyFill="1" applyProtection="1">
      <protection locked="0"/>
    </xf>
    <xf numFmtId="49" fontId="7" fillId="2" borderId="0" xfId="0" applyNumberFormat="1" applyFont="1" applyFill="1" applyAlignment="1" applyProtection="1">
      <alignment horizontal="right"/>
      <protection locked="0"/>
    </xf>
    <xf numFmtId="0" fontId="9" fillId="2" borderId="0" xfId="0" applyFont="1" applyFill="1" applyAlignment="1" applyProtection="1">
      <alignment wrapText="1"/>
      <protection locked="0"/>
    </xf>
    <xf numFmtId="0" fontId="0" fillId="2" borderId="0" xfId="0" applyFill="1" applyAlignment="1" applyProtection="1">
      <alignment wrapText="1"/>
      <protection locked="0"/>
    </xf>
    <xf numFmtId="0" fontId="3" fillId="2" borderId="0" xfId="0" applyFont="1" applyFill="1" applyAlignment="1" applyProtection="1">
      <alignment wrapText="1"/>
      <protection locked="0"/>
    </xf>
    <xf numFmtId="0" fontId="10" fillId="2" borderId="0" xfId="0" applyFont="1" applyFill="1" applyProtection="1">
      <protection locked="0"/>
    </xf>
    <xf numFmtId="0" fontId="12" fillId="4" borderId="4" xfId="1" applyFont="1" applyFill="1" applyBorder="1" applyAlignment="1" applyProtection="1">
      <alignment horizontal="left" vertical="center"/>
      <protection hidden="1"/>
    </xf>
    <xf numFmtId="0" fontId="12" fillId="4" borderId="5" xfId="1" applyFont="1" applyFill="1" applyBorder="1" applyAlignment="1" applyProtection="1">
      <alignment horizontal="left" vertical="center"/>
      <protection hidden="1"/>
    </xf>
    <xf numFmtId="0" fontId="13" fillId="4" borderId="5" xfId="0" applyFont="1" applyFill="1" applyBorder="1" applyAlignment="1" applyProtection="1">
      <alignment horizontal="right" vertical="center" wrapText="1"/>
      <protection hidden="1"/>
    </xf>
    <xf numFmtId="1" fontId="14" fillId="4" borderId="5" xfId="0" applyNumberFormat="1" applyFont="1" applyFill="1" applyBorder="1" applyAlignment="1" applyProtection="1">
      <alignment horizontal="right" vertical="center" wrapText="1"/>
      <protection hidden="1"/>
    </xf>
    <xf numFmtId="0" fontId="15" fillId="4" borderId="5" xfId="0" applyFont="1" applyFill="1" applyBorder="1" applyAlignment="1" applyProtection="1">
      <alignment horizontal="right" vertical="center" wrapText="1"/>
      <protection hidden="1"/>
    </xf>
    <xf numFmtId="164" fontId="14" fillId="4" borderId="5" xfId="0" applyNumberFormat="1" applyFont="1" applyFill="1" applyBorder="1" applyAlignment="1" applyProtection="1">
      <alignment horizontal="right" vertical="center" wrapText="1"/>
      <protection hidden="1"/>
    </xf>
    <xf numFmtId="0" fontId="15" fillId="4" borderId="5" xfId="0" applyFont="1" applyFill="1" applyBorder="1" applyAlignment="1" applyProtection="1">
      <alignment horizontal="right" vertical="center"/>
      <protection hidden="1"/>
    </xf>
    <xf numFmtId="0" fontId="15" fillId="4" borderId="5" xfId="0" applyFont="1" applyFill="1" applyBorder="1" applyAlignment="1" applyProtection="1">
      <alignment horizontal="left" vertical="center" wrapText="1"/>
      <protection hidden="1"/>
    </xf>
    <xf numFmtId="0" fontId="3" fillId="4" borderId="6" xfId="0" applyFont="1" applyFill="1" applyBorder="1" applyProtection="1">
      <protection hidden="1"/>
    </xf>
    <xf numFmtId="0" fontId="16" fillId="5" borderId="7" xfId="0" applyFont="1" applyFill="1" applyBorder="1" applyAlignment="1" applyProtection="1">
      <alignment horizontal="center" vertical="center"/>
      <protection hidden="1"/>
    </xf>
    <xf numFmtId="0" fontId="16" fillId="5" borderId="2" xfId="0" applyFont="1" applyFill="1" applyBorder="1" applyAlignment="1" applyProtection="1">
      <alignment horizontal="center" vertical="center"/>
      <protection hidden="1"/>
    </xf>
    <xf numFmtId="0" fontId="16" fillId="5" borderId="2" xfId="0" applyFont="1" applyFill="1" applyBorder="1" applyAlignment="1" applyProtection="1">
      <alignment horizontal="right" vertical="center"/>
      <protection hidden="1"/>
    </xf>
    <xf numFmtId="1" fontId="13" fillId="5" borderId="2" xfId="0" applyNumberFormat="1" applyFont="1" applyFill="1" applyBorder="1" applyAlignment="1" applyProtection="1">
      <alignment horizontal="right" vertical="center"/>
      <protection hidden="1"/>
    </xf>
    <xf numFmtId="0" fontId="2" fillId="5" borderId="2" xfId="0" applyFont="1" applyFill="1" applyBorder="1" applyAlignment="1" applyProtection="1">
      <alignment horizontal="right" vertical="center" wrapText="1"/>
      <protection hidden="1"/>
    </xf>
    <xf numFmtId="164" fontId="13" fillId="5" borderId="2" xfId="0" applyNumberFormat="1" applyFont="1" applyFill="1" applyBorder="1" applyAlignment="1" applyProtection="1">
      <alignment horizontal="right" vertical="center" wrapText="1"/>
      <protection hidden="1"/>
    </xf>
    <xf numFmtId="0" fontId="2" fillId="5" borderId="2" xfId="0" applyFont="1" applyFill="1" applyBorder="1" applyAlignment="1" applyProtection="1">
      <alignment horizontal="right" vertical="center"/>
      <protection hidden="1"/>
    </xf>
    <xf numFmtId="0" fontId="2" fillId="5" borderId="2" xfId="0" applyFont="1" applyFill="1" applyBorder="1" applyAlignment="1" applyProtection="1">
      <alignment horizontal="left" vertical="center" wrapText="1"/>
      <protection hidden="1"/>
    </xf>
    <xf numFmtId="0" fontId="3" fillId="5" borderId="8" xfId="0" applyFont="1" applyFill="1" applyBorder="1" applyProtection="1">
      <protection hidden="1"/>
    </xf>
    <xf numFmtId="0" fontId="1" fillId="0" borderId="7" xfId="0" applyFont="1" applyBorder="1" applyAlignment="1" applyProtection="1">
      <alignment wrapText="1"/>
      <protection hidden="1"/>
    </xf>
    <xf numFmtId="0" fontId="1" fillId="0" borderId="2" xfId="0" applyFont="1" applyBorder="1" applyAlignment="1" applyProtection="1">
      <alignment wrapText="1"/>
      <protection hidden="1"/>
    </xf>
    <xf numFmtId="0" fontId="0" fillId="0" borderId="2" xfId="0" applyBorder="1" applyAlignment="1" applyProtection="1">
      <alignment horizontal="right" wrapText="1"/>
      <protection hidden="1"/>
    </xf>
    <xf numFmtId="1" fontId="0" fillId="0" borderId="2" xfId="0" applyNumberFormat="1" applyBorder="1" applyAlignment="1" applyProtection="1">
      <alignment horizontal="right" wrapText="1"/>
      <protection hidden="1"/>
    </xf>
    <xf numFmtId="0" fontId="2" fillId="0" borderId="2" xfId="0" applyFont="1" applyBorder="1" applyAlignment="1" applyProtection="1">
      <alignment horizontal="left"/>
      <protection hidden="1"/>
    </xf>
    <xf numFmtId="164" fontId="0" fillId="0" borderId="2" xfId="0" applyNumberFormat="1" applyBorder="1" applyAlignment="1" applyProtection="1">
      <alignment horizontal="right" wrapText="1"/>
      <protection hidden="1"/>
    </xf>
    <xf numFmtId="164" fontId="0" fillId="0" borderId="2" xfId="0" applyNumberFormat="1" applyBorder="1" applyAlignment="1" applyProtection="1">
      <alignment horizontal="right"/>
      <protection hidden="1"/>
    </xf>
    <xf numFmtId="0" fontId="9" fillId="5" borderId="9" xfId="0" applyFont="1" applyFill="1" applyBorder="1" applyAlignment="1" applyProtection="1">
      <alignment wrapText="1"/>
      <protection hidden="1"/>
    </xf>
    <xf numFmtId="0" fontId="9" fillId="5" borderId="10" xfId="0" applyFont="1" applyFill="1" applyBorder="1" applyAlignment="1" applyProtection="1">
      <alignment wrapText="1"/>
      <protection hidden="1"/>
    </xf>
    <xf numFmtId="0" fontId="0" fillId="5" borderId="10" xfId="0" applyFill="1" applyBorder="1" applyAlignment="1" applyProtection="1">
      <alignment wrapText="1"/>
      <protection hidden="1"/>
    </xf>
    <xf numFmtId="0" fontId="3" fillId="5" borderId="10" xfId="0" applyFont="1" applyFill="1" applyBorder="1" applyAlignment="1" applyProtection="1">
      <alignment wrapText="1"/>
      <protection hidden="1"/>
    </xf>
    <xf numFmtId="0" fontId="2" fillId="5" borderId="10" xfId="0" applyFont="1" applyFill="1" applyBorder="1" applyAlignment="1" applyProtection="1">
      <alignment horizontal="left"/>
      <protection hidden="1"/>
    </xf>
    <xf numFmtId="0" fontId="0" fillId="5" borderId="10" xfId="0" applyFill="1" applyBorder="1" applyProtection="1">
      <protection hidden="1"/>
    </xf>
    <xf numFmtId="0" fontId="3" fillId="5" borderId="11" xfId="0" applyFont="1" applyFill="1" applyBorder="1" applyProtection="1">
      <protection hidden="1"/>
    </xf>
    <xf numFmtId="0" fontId="17" fillId="2" borderId="0" xfId="0" applyFont="1" applyFill="1" applyAlignment="1" applyProtection="1">
      <alignment horizontal="right"/>
      <protection locked="0"/>
    </xf>
    <xf numFmtId="1" fontId="19" fillId="0" borderId="0" xfId="0" applyNumberFormat="1" applyFont="1" applyAlignment="1" applyProtection="1">
      <alignment horizontal="right"/>
      <protection locked="0"/>
    </xf>
    <xf numFmtId="1" fontId="1" fillId="0" borderId="0" xfId="0" applyNumberFormat="1" applyFont="1" applyFill="1" applyAlignment="1" applyProtection="1">
      <alignment horizontal="right"/>
      <protection locked="0"/>
    </xf>
    <xf numFmtId="0" fontId="2" fillId="0" borderId="0" xfId="0" applyFont="1" applyFill="1" applyAlignment="1" applyProtection="1">
      <alignment horizontal="left"/>
      <protection locked="0"/>
    </xf>
    <xf numFmtId="164" fontId="1" fillId="0" borderId="0" xfId="0" applyNumberFormat="1" applyFont="1" applyFill="1" applyAlignment="1" applyProtection="1">
      <alignment horizontal="right"/>
      <protection locked="0"/>
    </xf>
    <xf numFmtId="164" fontId="0" fillId="0" borderId="0" xfId="0" applyNumberFormat="1" applyFill="1" applyAlignment="1" applyProtection="1">
      <alignment horizontal="right"/>
      <protection locked="0"/>
    </xf>
    <xf numFmtId="0" fontId="0" fillId="4" borderId="0" xfId="0" applyFill="1" applyProtection="1">
      <protection locked="0"/>
    </xf>
    <xf numFmtId="0" fontId="12" fillId="4" borderId="0" xfId="1" applyFont="1" applyFill="1" applyBorder="1" applyAlignment="1" applyProtection="1">
      <alignment horizontal="left" vertical="center"/>
      <protection locked="0"/>
    </xf>
    <xf numFmtId="0" fontId="13" fillId="4" borderId="0" xfId="0" applyFont="1" applyFill="1" applyAlignment="1" applyProtection="1">
      <alignment horizontal="right" vertical="center" wrapText="1"/>
      <protection locked="0"/>
    </xf>
    <xf numFmtId="1" fontId="14" fillId="4" borderId="0" xfId="0" applyNumberFormat="1" applyFont="1" applyFill="1" applyAlignment="1" applyProtection="1">
      <alignment horizontal="right" vertical="center" wrapText="1"/>
      <protection locked="0"/>
    </xf>
    <xf numFmtId="0" fontId="15" fillId="4" borderId="0" xfId="0" applyFont="1" applyFill="1" applyAlignment="1" applyProtection="1">
      <alignment horizontal="right" vertical="center" wrapText="1"/>
      <protection locked="0"/>
    </xf>
    <xf numFmtId="164" fontId="14" fillId="4" borderId="0" xfId="0" applyNumberFormat="1" applyFont="1" applyFill="1" applyAlignment="1" applyProtection="1">
      <alignment horizontal="right" vertical="center" wrapText="1"/>
      <protection locked="0"/>
    </xf>
    <xf numFmtId="0" fontId="15" fillId="4" borderId="0" xfId="0" applyFont="1" applyFill="1" applyAlignment="1" applyProtection="1">
      <alignment horizontal="right" vertical="center"/>
      <protection locked="0"/>
    </xf>
    <xf numFmtId="0" fontId="15" fillId="4" borderId="0" xfId="0" applyFont="1" applyFill="1" applyAlignment="1" applyProtection="1">
      <alignment horizontal="left" vertical="center" wrapText="1"/>
      <protection locked="0"/>
    </xf>
    <xf numFmtId="0" fontId="3" fillId="4" borderId="0" xfId="0" applyFont="1" applyFill="1" applyProtection="1">
      <protection locked="0"/>
    </xf>
    <xf numFmtId="0" fontId="0" fillId="5" borderId="0" xfId="0" applyFill="1" applyProtection="1">
      <protection locked="0"/>
    </xf>
    <xf numFmtId="0" fontId="16" fillId="5" borderId="0" xfId="0" applyFont="1" applyFill="1" applyAlignment="1" applyProtection="1">
      <alignment horizontal="center" vertical="center"/>
      <protection locked="0"/>
    </xf>
    <xf numFmtId="0" fontId="16" fillId="5" borderId="0" xfId="0" applyFont="1" applyFill="1" applyAlignment="1" applyProtection="1">
      <alignment horizontal="right" vertical="center"/>
      <protection locked="0"/>
    </xf>
    <xf numFmtId="1" fontId="13" fillId="5" borderId="0" xfId="0" applyNumberFormat="1" applyFont="1" applyFill="1" applyAlignment="1" applyProtection="1">
      <alignment horizontal="right" vertical="center"/>
      <protection locked="0"/>
    </xf>
    <xf numFmtId="0" fontId="2" fillId="5" borderId="0" xfId="0" applyFont="1" applyFill="1" applyAlignment="1" applyProtection="1">
      <alignment horizontal="right" vertical="center" wrapText="1"/>
      <protection locked="0"/>
    </xf>
    <xf numFmtId="164" fontId="13" fillId="5" borderId="0" xfId="0" applyNumberFormat="1" applyFont="1" applyFill="1" applyAlignment="1" applyProtection="1">
      <alignment horizontal="right" vertical="center" wrapText="1"/>
      <protection locked="0"/>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left" vertical="center" wrapText="1"/>
      <protection locked="0"/>
    </xf>
    <xf numFmtId="0" fontId="3" fillId="5" borderId="0" xfId="0" applyFont="1" applyFill="1" applyProtection="1">
      <protection locked="0"/>
    </xf>
    <xf numFmtId="0" fontId="0" fillId="6" borderId="0" xfId="0" applyFill="1" applyProtection="1">
      <protection locked="0"/>
    </xf>
    <xf numFmtId="0" fontId="19" fillId="6" borderId="0" xfId="0" applyFont="1" applyFill="1"/>
    <xf numFmtId="1" fontId="19" fillId="6" borderId="0" xfId="0" applyNumberFormat="1" applyFont="1" applyFill="1" applyAlignment="1">
      <alignment horizontal="right"/>
    </xf>
    <xf numFmtId="0" fontId="2" fillId="6" borderId="0" xfId="0" applyFont="1" applyFill="1" applyAlignment="1">
      <alignment horizontal="left"/>
    </xf>
    <xf numFmtId="164" fontId="19" fillId="6" borderId="0" xfId="0" applyNumberFormat="1" applyFont="1" applyFill="1" applyAlignment="1">
      <alignment horizontal="right"/>
    </xf>
    <xf numFmtId="0" fontId="2" fillId="6" borderId="0" xfId="0" applyNumberFormat="1" applyFont="1" applyFill="1" applyAlignment="1">
      <alignment horizontal="left"/>
    </xf>
    <xf numFmtId="0" fontId="0" fillId="0" borderId="0" xfId="0" applyFill="1" applyProtection="1">
      <protection locked="0"/>
    </xf>
    <xf numFmtId="0" fontId="19" fillId="0" borderId="0" xfId="0" applyFont="1" applyFill="1"/>
    <xf numFmtId="0" fontId="19" fillId="0" borderId="0" xfId="0" applyFont="1"/>
    <xf numFmtId="1" fontId="19" fillId="0" borderId="0" xfId="0" applyNumberFormat="1" applyFont="1" applyFill="1" applyAlignment="1">
      <alignment horizontal="right"/>
    </xf>
    <xf numFmtId="0" fontId="2" fillId="0" borderId="0" xfId="0" applyFont="1" applyFill="1" applyAlignment="1">
      <alignment horizontal="left"/>
    </xf>
    <xf numFmtId="164" fontId="19" fillId="0" borderId="0" xfId="0" applyNumberFormat="1" applyFont="1" applyFill="1" applyAlignment="1">
      <alignment horizontal="right"/>
    </xf>
    <xf numFmtId="0" fontId="2" fillId="0" borderId="0" xfId="0" applyNumberFormat="1" applyFont="1" applyFill="1" applyAlignment="1">
      <alignment horizontal="left"/>
    </xf>
    <xf numFmtId="0" fontId="19" fillId="6" borderId="0" xfId="0" applyFont="1" applyFill="1" applyAlignment="1">
      <alignment wrapText="1"/>
    </xf>
    <xf numFmtId="0" fontId="19" fillId="0" borderId="0" xfId="0" applyFont="1" applyFill="1" applyAlignment="1">
      <alignment wrapText="1"/>
    </xf>
    <xf numFmtId="0" fontId="19" fillId="5" borderId="0" xfId="0" applyFont="1" applyFill="1" applyProtection="1">
      <protection locked="0"/>
    </xf>
    <xf numFmtId="1" fontId="19" fillId="5" borderId="0" xfId="0" applyNumberFormat="1" applyFont="1" applyFill="1" applyAlignment="1" applyProtection="1">
      <alignment horizontal="right"/>
      <protection locked="0"/>
    </xf>
    <xf numFmtId="0" fontId="2" fillId="5" borderId="0" xfId="0" applyFont="1" applyFill="1" applyAlignment="1" applyProtection="1">
      <alignment horizontal="left"/>
      <protection locked="0"/>
    </xf>
    <xf numFmtId="164" fontId="19" fillId="5" borderId="0" xfId="0" applyNumberFormat="1" applyFont="1" applyFill="1" applyAlignment="1" applyProtection="1">
      <alignment horizontal="right"/>
      <protection locked="0"/>
    </xf>
    <xf numFmtId="0" fontId="19" fillId="0" borderId="0" xfId="0" applyFont="1" applyProtection="1">
      <protection locked="0"/>
    </xf>
    <xf numFmtId="164" fontId="19" fillId="0" borderId="0" xfId="0" applyNumberFormat="1" applyFont="1" applyAlignment="1" applyProtection="1">
      <alignment horizontal="right"/>
      <protection locked="0"/>
    </xf>
    <xf numFmtId="0" fontId="20" fillId="0" borderId="0" xfId="0" applyFont="1" applyAlignment="1"/>
    <xf numFmtId="0" fontId="20" fillId="0" borderId="0" xfId="0" applyFont="1" applyAlignment="1">
      <alignment wrapText="1"/>
    </xf>
    <xf numFmtId="1" fontId="0" fillId="0" borderId="0" xfId="0" applyNumberFormat="1" applyAlignment="1">
      <alignment horizontal="right"/>
    </xf>
    <xf numFmtId="0" fontId="2" fillId="0" borderId="0" xfId="0" applyFont="1" applyAlignment="1">
      <alignment horizontal="left" wrapText="1"/>
    </xf>
    <xf numFmtId="164" fontId="0" fillId="0" borderId="0" xfId="0" applyNumberFormat="1" applyAlignment="1">
      <alignment horizontal="right" wrapText="1"/>
    </xf>
    <xf numFmtId="0" fontId="0" fillId="0" borderId="0" xfId="0" applyAlignment="1">
      <alignment wrapText="1"/>
    </xf>
    <xf numFmtId="0" fontId="3" fillId="0" borderId="0" xfId="0" applyFont="1" applyAlignment="1">
      <alignment wrapText="1"/>
    </xf>
    <xf numFmtId="0" fontId="22" fillId="0" borderId="0" xfId="2" applyFont="1" applyAlignment="1"/>
    <xf numFmtId="0" fontId="22" fillId="0" borderId="0" xfId="2" applyFont="1" applyAlignment="1">
      <alignment wrapText="1"/>
    </xf>
    <xf numFmtId="0" fontId="1" fillId="0" borderId="0" xfId="0" applyFont="1"/>
    <xf numFmtId="0" fontId="23" fillId="0" borderId="0" xfId="0" applyFont="1" applyAlignment="1"/>
    <xf numFmtId="0" fontId="23"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horizontal="right"/>
    </xf>
    <xf numFmtId="0" fontId="0" fillId="0" borderId="0" xfId="0" applyAlignment="1"/>
    <xf numFmtId="0" fontId="24" fillId="0" borderId="0" xfId="0" applyFont="1" applyAlignment="1">
      <alignment wrapText="1"/>
    </xf>
    <xf numFmtId="0" fontId="19" fillId="0" borderId="0" xfId="0" applyFont="1" applyAlignment="1">
      <alignment wrapText="1"/>
    </xf>
    <xf numFmtId="0" fontId="14" fillId="0" borderId="0" xfId="0" applyFont="1" applyAlignment="1">
      <alignment horizontal="left" wrapText="1"/>
    </xf>
    <xf numFmtId="0" fontId="14" fillId="0" borderId="0" xfId="0" applyFont="1" applyAlignment="1">
      <alignment wrapText="1"/>
    </xf>
    <xf numFmtId="0" fontId="25" fillId="0" borderId="0" xfId="0" applyFont="1" applyAlignment="1">
      <alignment wrapText="1"/>
    </xf>
    <xf numFmtId="0" fontId="18" fillId="0" borderId="0" xfId="0" applyFont="1" applyAlignment="1">
      <alignment wrapText="1"/>
    </xf>
    <xf numFmtId="0" fontId="0" fillId="0" borderId="0" xfId="0" applyAlignment="1" applyProtection="1">
      <alignment wrapText="1"/>
      <protection locked="0"/>
    </xf>
    <xf numFmtId="0" fontId="3" fillId="0" borderId="0" xfId="0" applyFont="1" applyAlignment="1" applyProtection="1">
      <alignment wrapText="1"/>
      <protection locked="0"/>
    </xf>
    <xf numFmtId="0" fontId="19" fillId="0" borderId="0" xfId="0" applyFont="1" applyAlignment="1">
      <alignment horizontal="left" vertical="top" wrapText="1"/>
    </xf>
    <xf numFmtId="165" fontId="19" fillId="0" borderId="0" xfId="0" applyNumberFormat="1" applyFont="1" applyFill="1" applyAlignment="1">
      <alignment horizontal="right"/>
    </xf>
    <xf numFmtId="165" fontId="19" fillId="6" borderId="0" xfId="0" applyNumberFormat="1" applyFont="1" applyFill="1" applyAlignment="1">
      <alignment horizontal="right"/>
    </xf>
    <xf numFmtId="0" fontId="0" fillId="0" borderId="0" xfId="0" applyFont="1" applyFill="1" applyAlignment="1">
      <alignment horizontal="left"/>
    </xf>
    <xf numFmtId="0" fontId="0" fillId="0" borderId="0" xfId="0" applyNumberFormat="1" applyFont="1" applyFill="1" applyAlignment="1">
      <alignment horizontal="left"/>
    </xf>
    <xf numFmtId="0" fontId="0" fillId="6" borderId="0" xfId="0" applyFont="1" applyFill="1" applyAlignment="1">
      <alignment horizontal="left"/>
    </xf>
    <xf numFmtId="0" fontId="0" fillId="6" borderId="0" xfId="0" applyNumberFormat="1" applyFont="1" applyFill="1" applyAlignment="1">
      <alignment horizontal="left"/>
    </xf>
    <xf numFmtId="17" fontId="0" fillId="0" borderId="0" xfId="0" applyNumberFormat="1"/>
    <xf numFmtId="0" fontId="2" fillId="0" borderId="8" xfId="0" applyFont="1" applyBorder="1" applyAlignment="1" applyProtection="1">
      <alignment horizontal="left"/>
      <protection hidden="1"/>
    </xf>
    <xf numFmtId="0" fontId="23" fillId="0" borderId="0" xfId="0" applyFont="1" applyAlignment="1">
      <alignment horizontal="left" wrapText="1"/>
    </xf>
    <xf numFmtId="0" fontId="19" fillId="0" borderId="0" xfId="0" applyFont="1" applyAlignment="1">
      <alignment horizontal="left" wrapText="1"/>
    </xf>
    <xf numFmtId="0" fontId="14" fillId="0" borderId="0" xfId="0" applyFont="1" applyAlignment="1">
      <alignment horizontal="left" wrapText="1"/>
    </xf>
    <xf numFmtId="0" fontId="19" fillId="0" borderId="0" xfId="0" applyFont="1" applyAlignment="1">
      <alignment horizontal="left" vertical="top" wrapText="1"/>
    </xf>
    <xf numFmtId="0" fontId="1" fillId="3" borderId="1" xfId="0" applyFont="1" applyFill="1" applyBorder="1" applyAlignment="1" applyProtection="1">
      <alignment horizontal="left" wrapText="1"/>
      <protection locked="0"/>
    </xf>
    <xf numFmtId="0" fontId="1" fillId="3" borderId="2" xfId="0" applyFont="1" applyFill="1" applyBorder="1" applyAlignment="1" applyProtection="1">
      <alignment horizontal="left" wrapText="1"/>
      <protection locked="0"/>
    </xf>
    <xf numFmtId="0" fontId="1" fillId="3" borderId="3" xfId="0" applyFont="1" applyFill="1" applyBorder="1" applyAlignment="1" applyProtection="1">
      <alignment horizontal="left" wrapText="1"/>
      <protection locked="0"/>
    </xf>
    <xf numFmtId="49" fontId="22" fillId="0" borderId="0" xfId="2" applyNumberFormat="1" applyFont="1" applyAlignment="1">
      <alignment horizontal="left" wrapText="1"/>
    </xf>
    <xf numFmtId="49" fontId="22" fillId="0" borderId="0" xfId="2" applyNumberFormat="1" applyFont="1" applyAlignment="1">
      <alignment horizontal="left"/>
    </xf>
  </cellXfs>
  <cellStyles count="4">
    <cellStyle name="Hyperlink 2" xfId="2"/>
    <cellStyle name="Normal" xfId="0" builtinId="0"/>
    <cellStyle name="Normal 2" xfId="3"/>
    <cellStyle name="Normal_Sheet1"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nstats.un.org/unsd/environment/questionnaire.htm" TargetMode="External"/><Relationship Id="rId2" Type="http://schemas.openxmlformats.org/officeDocument/2006/relationships/hyperlink" Target="http://stats.oecd.org/" TargetMode="External"/><Relationship Id="rId1" Type="http://schemas.openxmlformats.org/officeDocument/2006/relationships/hyperlink" Target="http://ec.europa.eu/eurostat/web/waste/data/databas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197"/>
  <sheetViews>
    <sheetView tabSelected="1" view="pageBreakPreview" zoomScaleNormal="100" zoomScaleSheetLayoutView="100" workbookViewId="0">
      <pane ySplit="17" topLeftCell="A18" activePane="bottomLeft" state="frozenSplit"/>
      <selection pane="bottomLeft" activeCell="B18" sqref="B18"/>
    </sheetView>
  </sheetViews>
  <sheetFormatPr defaultRowHeight="13.2" x14ac:dyDescent="0.25"/>
  <cols>
    <col min="1" max="1" width="2.44140625" style="1" customWidth="1"/>
    <col min="2" max="2" width="27.6640625" style="1" customWidth="1"/>
    <col min="3" max="3" width="7.33203125" style="1" customWidth="1"/>
    <col min="4" max="4" width="8" style="1" customWidth="1"/>
    <col min="5" max="5" width="11.33203125" style="2" customWidth="1"/>
    <col min="6" max="6" width="2.5546875" style="3" bestFit="1" customWidth="1"/>
    <col min="7" max="7" width="11.33203125" style="4" customWidth="1"/>
    <col min="8" max="8" width="2.6640625" style="3" customWidth="1"/>
    <col min="9" max="9" width="11.33203125" style="4" customWidth="1"/>
    <col min="10" max="10" width="2.5546875" style="3" customWidth="1"/>
    <col min="11" max="11" width="11.33203125" style="4" customWidth="1"/>
    <col min="12" max="12" width="2.109375" style="3" customWidth="1"/>
    <col min="13" max="13" width="9.88671875" style="1" customWidth="1"/>
    <col min="14" max="14" width="2.6640625" style="5" customWidth="1"/>
    <col min="15" max="15" width="2.44140625" style="1" customWidth="1"/>
    <col min="16" max="257" width="8.88671875" style="1"/>
    <col min="258" max="258" width="2.44140625" style="1" customWidth="1"/>
    <col min="259" max="259" width="27.6640625" style="1" customWidth="1"/>
    <col min="260" max="260" width="8" style="1" customWidth="1"/>
    <col min="261" max="261" width="11.33203125" style="1" customWidth="1"/>
    <col min="262" max="262" width="2.5546875" style="1" bestFit="1" customWidth="1"/>
    <col min="263" max="263" width="11.33203125" style="1" customWidth="1"/>
    <col min="264" max="264" width="2.6640625" style="1" customWidth="1"/>
    <col min="265" max="265" width="11.33203125" style="1" customWidth="1"/>
    <col min="266" max="266" width="2.5546875" style="1" customWidth="1"/>
    <col min="267" max="267" width="11.33203125" style="1" customWidth="1"/>
    <col min="268" max="268" width="2.109375" style="1" customWidth="1"/>
    <col min="269" max="269" width="9.88671875" style="1" customWidth="1"/>
    <col min="270" max="270" width="2.6640625" style="1" customWidth="1"/>
    <col min="271" max="271" width="2.44140625" style="1" customWidth="1"/>
    <col min="272" max="513" width="8.88671875" style="1"/>
    <col min="514" max="514" width="2.44140625" style="1" customWidth="1"/>
    <col min="515" max="515" width="27.6640625" style="1" customWidth="1"/>
    <col min="516" max="516" width="8" style="1" customWidth="1"/>
    <col min="517" max="517" width="11.33203125" style="1" customWidth="1"/>
    <col min="518" max="518" width="2.5546875" style="1" bestFit="1" customWidth="1"/>
    <col min="519" max="519" width="11.33203125" style="1" customWidth="1"/>
    <col min="520" max="520" width="2.6640625" style="1" customWidth="1"/>
    <col min="521" max="521" width="11.33203125" style="1" customWidth="1"/>
    <col min="522" max="522" width="2.5546875" style="1" customWidth="1"/>
    <col min="523" max="523" width="11.33203125" style="1" customWidth="1"/>
    <col min="524" max="524" width="2.109375" style="1" customWidth="1"/>
    <col min="525" max="525" width="9.88671875" style="1" customWidth="1"/>
    <col min="526" max="526" width="2.6640625" style="1" customWidth="1"/>
    <col min="527" max="527" width="2.44140625" style="1" customWidth="1"/>
    <col min="528" max="769" width="8.88671875" style="1"/>
    <col min="770" max="770" width="2.44140625" style="1" customWidth="1"/>
    <col min="771" max="771" width="27.6640625" style="1" customWidth="1"/>
    <col min="772" max="772" width="8" style="1" customWidth="1"/>
    <col min="773" max="773" width="11.33203125" style="1" customWidth="1"/>
    <col min="774" max="774" width="2.5546875" style="1" bestFit="1" customWidth="1"/>
    <col min="775" max="775" width="11.33203125" style="1" customWidth="1"/>
    <col min="776" max="776" width="2.6640625" style="1" customWidth="1"/>
    <col min="777" max="777" width="11.33203125" style="1" customWidth="1"/>
    <col min="778" max="778" width="2.5546875" style="1" customWidth="1"/>
    <col min="779" max="779" width="11.33203125" style="1" customWidth="1"/>
    <col min="780" max="780" width="2.109375" style="1" customWidth="1"/>
    <col min="781" max="781" width="9.88671875" style="1" customWidth="1"/>
    <col min="782" max="782" width="2.6640625" style="1" customWidth="1"/>
    <col min="783" max="783" width="2.44140625" style="1" customWidth="1"/>
    <col min="784" max="1025" width="8.88671875" style="1"/>
    <col min="1026" max="1026" width="2.44140625" style="1" customWidth="1"/>
    <col min="1027" max="1027" width="27.6640625" style="1" customWidth="1"/>
    <col min="1028" max="1028" width="8" style="1" customWidth="1"/>
    <col min="1029" max="1029" width="11.33203125" style="1" customWidth="1"/>
    <col min="1030" max="1030" width="2.5546875" style="1" bestFit="1" customWidth="1"/>
    <col min="1031" max="1031" width="11.33203125" style="1" customWidth="1"/>
    <col min="1032" max="1032" width="2.6640625" style="1" customWidth="1"/>
    <col min="1033" max="1033" width="11.33203125" style="1" customWidth="1"/>
    <col min="1034" max="1034" width="2.5546875" style="1" customWidth="1"/>
    <col min="1035" max="1035" width="11.33203125" style="1" customWidth="1"/>
    <col min="1036" max="1036" width="2.109375" style="1" customWidth="1"/>
    <col min="1037" max="1037" width="9.88671875" style="1" customWidth="1"/>
    <col min="1038" max="1038" width="2.6640625" style="1" customWidth="1"/>
    <col min="1039" max="1039" width="2.44140625" style="1" customWidth="1"/>
    <col min="1040" max="1281" width="8.88671875" style="1"/>
    <col min="1282" max="1282" width="2.44140625" style="1" customWidth="1"/>
    <col min="1283" max="1283" width="27.6640625" style="1" customWidth="1"/>
    <col min="1284" max="1284" width="8" style="1" customWidth="1"/>
    <col min="1285" max="1285" width="11.33203125" style="1" customWidth="1"/>
    <col min="1286" max="1286" width="2.5546875" style="1" bestFit="1" customWidth="1"/>
    <col min="1287" max="1287" width="11.33203125" style="1" customWidth="1"/>
    <col min="1288" max="1288" width="2.6640625" style="1" customWidth="1"/>
    <col min="1289" max="1289" width="11.33203125" style="1" customWidth="1"/>
    <col min="1290" max="1290" width="2.5546875" style="1" customWidth="1"/>
    <col min="1291" max="1291" width="11.33203125" style="1" customWidth="1"/>
    <col min="1292" max="1292" width="2.109375" style="1" customWidth="1"/>
    <col min="1293" max="1293" width="9.88671875" style="1" customWidth="1"/>
    <col min="1294" max="1294" width="2.6640625" style="1" customWidth="1"/>
    <col min="1295" max="1295" width="2.44140625" style="1" customWidth="1"/>
    <col min="1296" max="1537" width="8.88671875" style="1"/>
    <col min="1538" max="1538" width="2.44140625" style="1" customWidth="1"/>
    <col min="1539" max="1539" width="27.6640625" style="1" customWidth="1"/>
    <col min="1540" max="1540" width="8" style="1" customWidth="1"/>
    <col min="1541" max="1541" width="11.33203125" style="1" customWidth="1"/>
    <col min="1542" max="1542" width="2.5546875" style="1" bestFit="1" customWidth="1"/>
    <col min="1543" max="1543" width="11.33203125" style="1" customWidth="1"/>
    <col min="1544" max="1544" width="2.6640625" style="1" customWidth="1"/>
    <col min="1545" max="1545" width="11.33203125" style="1" customWidth="1"/>
    <col min="1546" max="1546" width="2.5546875" style="1" customWidth="1"/>
    <col min="1547" max="1547" width="11.33203125" style="1" customWidth="1"/>
    <col min="1548" max="1548" width="2.109375" style="1" customWidth="1"/>
    <col min="1549" max="1549" width="9.88671875" style="1" customWidth="1"/>
    <col min="1550" max="1550" width="2.6640625" style="1" customWidth="1"/>
    <col min="1551" max="1551" width="2.44140625" style="1" customWidth="1"/>
    <col min="1552" max="1793" width="8.88671875" style="1"/>
    <col min="1794" max="1794" width="2.44140625" style="1" customWidth="1"/>
    <col min="1795" max="1795" width="27.6640625" style="1" customWidth="1"/>
    <col min="1796" max="1796" width="8" style="1" customWidth="1"/>
    <col min="1797" max="1797" width="11.33203125" style="1" customWidth="1"/>
    <col min="1798" max="1798" width="2.5546875" style="1" bestFit="1" customWidth="1"/>
    <col min="1799" max="1799" width="11.33203125" style="1" customWidth="1"/>
    <col min="1800" max="1800" width="2.6640625" style="1" customWidth="1"/>
    <col min="1801" max="1801" width="11.33203125" style="1" customWidth="1"/>
    <col min="1802" max="1802" width="2.5546875" style="1" customWidth="1"/>
    <col min="1803" max="1803" width="11.33203125" style="1" customWidth="1"/>
    <col min="1804" max="1804" width="2.109375" style="1" customWidth="1"/>
    <col min="1805" max="1805" width="9.88671875" style="1" customWidth="1"/>
    <col min="1806" max="1806" width="2.6640625" style="1" customWidth="1"/>
    <col min="1807" max="1807" width="2.44140625" style="1" customWidth="1"/>
    <col min="1808" max="2049" width="8.88671875" style="1"/>
    <col min="2050" max="2050" width="2.44140625" style="1" customWidth="1"/>
    <col min="2051" max="2051" width="27.6640625" style="1" customWidth="1"/>
    <col min="2052" max="2052" width="8" style="1" customWidth="1"/>
    <col min="2053" max="2053" width="11.33203125" style="1" customWidth="1"/>
    <col min="2054" max="2054" width="2.5546875" style="1" bestFit="1" customWidth="1"/>
    <col min="2055" max="2055" width="11.33203125" style="1" customWidth="1"/>
    <col min="2056" max="2056" width="2.6640625" style="1" customWidth="1"/>
    <col min="2057" max="2057" width="11.33203125" style="1" customWidth="1"/>
    <col min="2058" max="2058" width="2.5546875" style="1" customWidth="1"/>
    <col min="2059" max="2059" width="11.33203125" style="1" customWidth="1"/>
    <col min="2060" max="2060" width="2.109375" style="1" customWidth="1"/>
    <col min="2061" max="2061" width="9.88671875" style="1" customWidth="1"/>
    <col min="2062" max="2062" width="2.6640625" style="1" customWidth="1"/>
    <col min="2063" max="2063" width="2.44140625" style="1" customWidth="1"/>
    <col min="2064" max="2305" width="8.88671875" style="1"/>
    <col min="2306" max="2306" width="2.44140625" style="1" customWidth="1"/>
    <col min="2307" max="2307" width="27.6640625" style="1" customWidth="1"/>
    <col min="2308" max="2308" width="8" style="1" customWidth="1"/>
    <col min="2309" max="2309" width="11.33203125" style="1" customWidth="1"/>
    <col min="2310" max="2310" width="2.5546875" style="1" bestFit="1" customWidth="1"/>
    <col min="2311" max="2311" width="11.33203125" style="1" customWidth="1"/>
    <col min="2312" max="2312" width="2.6640625" style="1" customWidth="1"/>
    <col min="2313" max="2313" width="11.33203125" style="1" customWidth="1"/>
    <col min="2314" max="2314" width="2.5546875" style="1" customWidth="1"/>
    <col min="2315" max="2315" width="11.33203125" style="1" customWidth="1"/>
    <col min="2316" max="2316" width="2.109375" style="1" customWidth="1"/>
    <col min="2317" max="2317" width="9.88671875" style="1" customWidth="1"/>
    <col min="2318" max="2318" width="2.6640625" style="1" customWidth="1"/>
    <col min="2319" max="2319" width="2.44140625" style="1" customWidth="1"/>
    <col min="2320" max="2561" width="8.88671875" style="1"/>
    <col min="2562" max="2562" width="2.44140625" style="1" customWidth="1"/>
    <col min="2563" max="2563" width="27.6640625" style="1" customWidth="1"/>
    <col min="2564" max="2564" width="8" style="1" customWidth="1"/>
    <col min="2565" max="2565" width="11.33203125" style="1" customWidth="1"/>
    <col min="2566" max="2566" width="2.5546875" style="1" bestFit="1" customWidth="1"/>
    <col min="2567" max="2567" width="11.33203125" style="1" customWidth="1"/>
    <col min="2568" max="2568" width="2.6640625" style="1" customWidth="1"/>
    <col min="2569" max="2569" width="11.33203125" style="1" customWidth="1"/>
    <col min="2570" max="2570" width="2.5546875" style="1" customWidth="1"/>
    <col min="2571" max="2571" width="11.33203125" style="1" customWidth="1"/>
    <col min="2572" max="2572" width="2.109375" style="1" customWidth="1"/>
    <col min="2573" max="2573" width="9.88671875" style="1" customWidth="1"/>
    <col min="2574" max="2574" width="2.6640625" style="1" customWidth="1"/>
    <col min="2575" max="2575" width="2.44140625" style="1" customWidth="1"/>
    <col min="2576" max="2817" width="8.88671875" style="1"/>
    <col min="2818" max="2818" width="2.44140625" style="1" customWidth="1"/>
    <col min="2819" max="2819" width="27.6640625" style="1" customWidth="1"/>
    <col min="2820" max="2820" width="8" style="1" customWidth="1"/>
    <col min="2821" max="2821" width="11.33203125" style="1" customWidth="1"/>
    <col min="2822" max="2822" width="2.5546875" style="1" bestFit="1" customWidth="1"/>
    <col min="2823" max="2823" width="11.33203125" style="1" customWidth="1"/>
    <col min="2824" max="2824" width="2.6640625" style="1" customWidth="1"/>
    <col min="2825" max="2825" width="11.33203125" style="1" customWidth="1"/>
    <col min="2826" max="2826" width="2.5546875" style="1" customWidth="1"/>
    <col min="2827" max="2827" width="11.33203125" style="1" customWidth="1"/>
    <col min="2828" max="2828" width="2.109375" style="1" customWidth="1"/>
    <col min="2829" max="2829" width="9.88671875" style="1" customWidth="1"/>
    <col min="2830" max="2830" width="2.6640625" style="1" customWidth="1"/>
    <col min="2831" max="2831" width="2.44140625" style="1" customWidth="1"/>
    <col min="2832" max="3073" width="8.88671875" style="1"/>
    <col min="3074" max="3074" width="2.44140625" style="1" customWidth="1"/>
    <col min="3075" max="3075" width="27.6640625" style="1" customWidth="1"/>
    <col min="3076" max="3076" width="8" style="1" customWidth="1"/>
    <col min="3077" max="3077" width="11.33203125" style="1" customWidth="1"/>
    <col min="3078" max="3078" width="2.5546875" style="1" bestFit="1" customWidth="1"/>
    <col min="3079" max="3079" width="11.33203125" style="1" customWidth="1"/>
    <col min="3080" max="3080" width="2.6640625" style="1" customWidth="1"/>
    <col min="3081" max="3081" width="11.33203125" style="1" customWidth="1"/>
    <col min="3082" max="3082" width="2.5546875" style="1" customWidth="1"/>
    <col min="3083" max="3083" width="11.33203125" style="1" customWidth="1"/>
    <col min="3084" max="3084" width="2.109375" style="1" customWidth="1"/>
    <col min="3085" max="3085" width="9.88671875" style="1" customWidth="1"/>
    <col min="3086" max="3086" width="2.6640625" style="1" customWidth="1"/>
    <col min="3087" max="3087" width="2.44140625" style="1" customWidth="1"/>
    <col min="3088" max="3329" width="8.88671875" style="1"/>
    <col min="3330" max="3330" width="2.44140625" style="1" customWidth="1"/>
    <col min="3331" max="3331" width="27.6640625" style="1" customWidth="1"/>
    <col min="3332" max="3332" width="8" style="1" customWidth="1"/>
    <col min="3333" max="3333" width="11.33203125" style="1" customWidth="1"/>
    <col min="3334" max="3334" width="2.5546875" style="1" bestFit="1" customWidth="1"/>
    <col min="3335" max="3335" width="11.33203125" style="1" customWidth="1"/>
    <col min="3336" max="3336" width="2.6640625" style="1" customWidth="1"/>
    <col min="3337" max="3337" width="11.33203125" style="1" customWidth="1"/>
    <col min="3338" max="3338" width="2.5546875" style="1" customWidth="1"/>
    <col min="3339" max="3339" width="11.33203125" style="1" customWidth="1"/>
    <col min="3340" max="3340" width="2.109375" style="1" customWidth="1"/>
    <col min="3341" max="3341" width="9.88671875" style="1" customWidth="1"/>
    <col min="3342" max="3342" width="2.6640625" style="1" customWidth="1"/>
    <col min="3343" max="3343" width="2.44140625" style="1" customWidth="1"/>
    <col min="3344" max="3585" width="8.88671875" style="1"/>
    <col min="3586" max="3586" width="2.44140625" style="1" customWidth="1"/>
    <col min="3587" max="3587" width="27.6640625" style="1" customWidth="1"/>
    <col min="3588" max="3588" width="8" style="1" customWidth="1"/>
    <col min="3589" max="3589" width="11.33203125" style="1" customWidth="1"/>
    <col min="3590" max="3590" width="2.5546875" style="1" bestFit="1" customWidth="1"/>
    <col min="3591" max="3591" width="11.33203125" style="1" customWidth="1"/>
    <col min="3592" max="3592" width="2.6640625" style="1" customWidth="1"/>
    <col min="3593" max="3593" width="11.33203125" style="1" customWidth="1"/>
    <col min="3594" max="3594" width="2.5546875" style="1" customWidth="1"/>
    <col min="3595" max="3595" width="11.33203125" style="1" customWidth="1"/>
    <col min="3596" max="3596" width="2.109375" style="1" customWidth="1"/>
    <col min="3597" max="3597" width="9.88671875" style="1" customWidth="1"/>
    <col min="3598" max="3598" width="2.6640625" style="1" customWidth="1"/>
    <col min="3599" max="3599" width="2.44140625" style="1" customWidth="1"/>
    <col min="3600" max="3841" width="8.88671875" style="1"/>
    <col min="3842" max="3842" width="2.44140625" style="1" customWidth="1"/>
    <col min="3843" max="3843" width="27.6640625" style="1" customWidth="1"/>
    <col min="3844" max="3844" width="8" style="1" customWidth="1"/>
    <col min="3845" max="3845" width="11.33203125" style="1" customWidth="1"/>
    <col min="3846" max="3846" width="2.5546875" style="1" bestFit="1" customWidth="1"/>
    <col min="3847" max="3847" width="11.33203125" style="1" customWidth="1"/>
    <col min="3848" max="3848" width="2.6640625" style="1" customWidth="1"/>
    <col min="3849" max="3849" width="11.33203125" style="1" customWidth="1"/>
    <col min="3850" max="3850" width="2.5546875" style="1" customWidth="1"/>
    <col min="3851" max="3851" width="11.33203125" style="1" customWidth="1"/>
    <col min="3852" max="3852" width="2.109375" style="1" customWidth="1"/>
    <col min="3853" max="3853" width="9.88671875" style="1" customWidth="1"/>
    <col min="3854" max="3854" width="2.6640625" style="1" customWidth="1"/>
    <col min="3855" max="3855" width="2.44140625" style="1" customWidth="1"/>
    <col min="3856" max="4097" width="8.88671875" style="1"/>
    <col min="4098" max="4098" width="2.44140625" style="1" customWidth="1"/>
    <col min="4099" max="4099" width="27.6640625" style="1" customWidth="1"/>
    <col min="4100" max="4100" width="8" style="1" customWidth="1"/>
    <col min="4101" max="4101" width="11.33203125" style="1" customWidth="1"/>
    <col min="4102" max="4102" width="2.5546875" style="1" bestFit="1" customWidth="1"/>
    <col min="4103" max="4103" width="11.33203125" style="1" customWidth="1"/>
    <col min="4104" max="4104" width="2.6640625" style="1" customWidth="1"/>
    <col min="4105" max="4105" width="11.33203125" style="1" customWidth="1"/>
    <col min="4106" max="4106" width="2.5546875" style="1" customWidth="1"/>
    <col min="4107" max="4107" width="11.33203125" style="1" customWidth="1"/>
    <col min="4108" max="4108" width="2.109375" style="1" customWidth="1"/>
    <col min="4109" max="4109" width="9.88671875" style="1" customWidth="1"/>
    <col min="4110" max="4110" width="2.6640625" style="1" customWidth="1"/>
    <col min="4111" max="4111" width="2.44140625" style="1" customWidth="1"/>
    <col min="4112" max="4353" width="8.88671875" style="1"/>
    <col min="4354" max="4354" width="2.44140625" style="1" customWidth="1"/>
    <col min="4355" max="4355" width="27.6640625" style="1" customWidth="1"/>
    <col min="4356" max="4356" width="8" style="1" customWidth="1"/>
    <col min="4357" max="4357" width="11.33203125" style="1" customWidth="1"/>
    <col min="4358" max="4358" width="2.5546875" style="1" bestFit="1" customWidth="1"/>
    <col min="4359" max="4359" width="11.33203125" style="1" customWidth="1"/>
    <col min="4360" max="4360" width="2.6640625" style="1" customWidth="1"/>
    <col min="4361" max="4361" width="11.33203125" style="1" customWidth="1"/>
    <col min="4362" max="4362" width="2.5546875" style="1" customWidth="1"/>
    <col min="4363" max="4363" width="11.33203125" style="1" customWidth="1"/>
    <col min="4364" max="4364" width="2.109375" style="1" customWidth="1"/>
    <col min="4365" max="4365" width="9.88671875" style="1" customWidth="1"/>
    <col min="4366" max="4366" width="2.6640625" style="1" customWidth="1"/>
    <col min="4367" max="4367" width="2.44140625" style="1" customWidth="1"/>
    <col min="4368" max="4609" width="8.88671875" style="1"/>
    <col min="4610" max="4610" width="2.44140625" style="1" customWidth="1"/>
    <col min="4611" max="4611" width="27.6640625" style="1" customWidth="1"/>
    <col min="4612" max="4612" width="8" style="1" customWidth="1"/>
    <col min="4613" max="4613" width="11.33203125" style="1" customWidth="1"/>
    <col min="4614" max="4614" width="2.5546875" style="1" bestFit="1" customWidth="1"/>
    <col min="4615" max="4615" width="11.33203125" style="1" customWidth="1"/>
    <col min="4616" max="4616" width="2.6640625" style="1" customWidth="1"/>
    <col min="4617" max="4617" width="11.33203125" style="1" customWidth="1"/>
    <col min="4618" max="4618" width="2.5546875" style="1" customWidth="1"/>
    <col min="4619" max="4619" width="11.33203125" style="1" customWidth="1"/>
    <col min="4620" max="4620" width="2.109375" style="1" customWidth="1"/>
    <col min="4621" max="4621" width="9.88671875" style="1" customWidth="1"/>
    <col min="4622" max="4622" width="2.6640625" style="1" customWidth="1"/>
    <col min="4623" max="4623" width="2.44140625" style="1" customWidth="1"/>
    <col min="4624" max="4865" width="8.88671875" style="1"/>
    <col min="4866" max="4866" width="2.44140625" style="1" customWidth="1"/>
    <col min="4867" max="4867" width="27.6640625" style="1" customWidth="1"/>
    <col min="4868" max="4868" width="8" style="1" customWidth="1"/>
    <col min="4869" max="4869" width="11.33203125" style="1" customWidth="1"/>
    <col min="4870" max="4870" width="2.5546875" style="1" bestFit="1" customWidth="1"/>
    <col min="4871" max="4871" width="11.33203125" style="1" customWidth="1"/>
    <col min="4872" max="4872" width="2.6640625" style="1" customWidth="1"/>
    <col min="4873" max="4873" width="11.33203125" style="1" customWidth="1"/>
    <col min="4874" max="4874" width="2.5546875" style="1" customWidth="1"/>
    <col min="4875" max="4875" width="11.33203125" style="1" customWidth="1"/>
    <col min="4876" max="4876" width="2.109375" style="1" customWidth="1"/>
    <col min="4877" max="4877" width="9.88671875" style="1" customWidth="1"/>
    <col min="4878" max="4878" width="2.6640625" style="1" customWidth="1"/>
    <col min="4879" max="4879" width="2.44140625" style="1" customWidth="1"/>
    <col min="4880" max="5121" width="8.88671875" style="1"/>
    <col min="5122" max="5122" width="2.44140625" style="1" customWidth="1"/>
    <col min="5123" max="5123" width="27.6640625" style="1" customWidth="1"/>
    <col min="5124" max="5124" width="8" style="1" customWidth="1"/>
    <col min="5125" max="5125" width="11.33203125" style="1" customWidth="1"/>
    <col min="5126" max="5126" width="2.5546875" style="1" bestFit="1" customWidth="1"/>
    <col min="5127" max="5127" width="11.33203125" style="1" customWidth="1"/>
    <col min="5128" max="5128" width="2.6640625" style="1" customWidth="1"/>
    <col min="5129" max="5129" width="11.33203125" style="1" customWidth="1"/>
    <col min="5130" max="5130" width="2.5546875" style="1" customWidth="1"/>
    <col min="5131" max="5131" width="11.33203125" style="1" customWidth="1"/>
    <col min="5132" max="5132" width="2.109375" style="1" customWidth="1"/>
    <col min="5133" max="5133" width="9.88671875" style="1" customWidth="1"/>
    <col min="5134" max="5134" width="2.6640625" style="1" customWidth="1"/>
    <col min="5135" max="5135" width="2.44140625" style="1" customWidth="1"/>
    <col min="5136" max="5377" width="8.88671875" style="1"/>
    <col min="5378" max="5378" width="2.44140625" style="1" customWidth="1"/>
    <col min="5379" max="5379" width="27.6640625" style="1" customWidth="1"/>
    <col min="5380" max="5380" width="8" style="1" customWidth="1"/>
    <col min="5381" max="5381" width="11.33203125" style="1" customWidth="1"/>
    <col min="5382" max="5382" width="2.5546875" style="1" bestFit="1" customWidth="1"/>
    <col min="5383" max="5383" width="11.33203125" style="1" customWidth="1"/>
    <col min="5384" max="5384" width="2.6640625" style="1" customWidth="1"/>
    <col min="5385" max="5385" width="11.33203125" style="1" customWidth="1"/>
    <col min="5386" max="5386" width="2.5546875" style="1" customWidth="1"/>
    <col min="5387" max="5387" width="11.33203125" style="1" customWidth="1"/>
    <col min="5388" max="5388" width="2.109375" style="1" customWidth="1"/>
    <col min="5389" max="5389" width="9.88671875" style="1" customWidth="1"/>
    <col min="5390" max="5390" width="2.6640625" style="1" customWidth="1"/>
    <col min="5391" max="5391" width="2.44140625" style="1" customWidth="1"/>
    <col min="5392" max="5633" width="8.88671875" style="1"/>
    <col min="5634" max="5634" width="2.44140625" style="1" customWidth="1"/>
    <col min="5635" max="5635" width="27.6640625" style="1" customWidth="1"/>
    <col min="5636" max="5636" width="8" style="1" customWidth="1"/>
    <col min="5637" max="5637" width="11.33203125" style="1" customWidth="1"/>
    <col min="5638" max="5638" width="2.5546875" style="1" bestFit="1" customWidth="1"/>
    <col min="5639" max="5639" width="11.33203125" style="1" customWidth="1"/>
    <col min="5640" max="5640" width="2.6640625" style="1" customWidth="1"/>
    <col min="5641" max="5641" width="11.33203125" style="1" customWidth="1"/>
    <col min="5642" max="5642" width="2.5546875" style="1" customWidth="1"/>
    <col min="5643" max="5643" width="11.33203125" style="1" customWidth="1"/>
    <col min="5644" max="5644" width="2.109375" style="1" customWidth="1"/>
    <col min="5645" max="5645" width="9.88671875" style="1" customWidth="1"/>
    <col min="5646" max="5646" width="2.6640625" style="1" customWidth="1"/>
    <col min="5647" max="5647" width="2.44140625" style="1" customWidth="1"/>
    <col min="5648" max="5889" width="8.88671875" style="1"/>
    <col min="5890" max="5890" width="2.44140625" style="1" customWidth="1"/>
    <col min="5891" max="5891" width="27.6640625" style="1" customWidth="1"/>
    <col min="5892" max="5892" width="8" style="1" customWidth="1"/>
    <col min="5893" max="5893" width="11.33203125" style="1" customWidth="1"/>
    <col min="5894" max="5894" width="2.5546875" style="1" bestFit="1" customWidth="1"/>
    <col min="5895" max="5895" width="11.33203125" style="1" customWidth="1"/>
    <col min="5896" max="5896" width="2.6640625" style="1" customWidth="1"/>
    <col min="5897" max="5897" width="11.33203125" style="1" customWidth="1"/>
    <col min="5898" max="5898" width="2.5546875" style="1" customWidth="1"/>
    <col min="5899" max="5899" width="11.33203125" style="1" customWidth="1"/>
    <col min="5900" max="5900" width="2.109375" style="1" customWidth="1"/>
    <col min="5901" max="5901" width="9.88671875" style="1" customWidth="1"/>
    <col min="5902" max="5902" width="2.6640625" style="1" customWidth="1"/>
    <col min="5903" max="5903" width="2.44140625" style="1" customWidth="1"/>
    <col min="5904" max="6145" width="8.88671875" style="1"/>
    <col min="6146" max="6146" width="2.44140625" style="1" customWidth="1"/>
    <col min="6147" max="6147" width="27.6640625" style="1" customWidth="1"/>
    <col min="6148" max="6148" width="8" style="1" customWidth="1"/>
    <col min="6149" max="6149" width="11.33203125" style="1" customWidth="1"/>
    <col min="6150" max="6150" width="2.5546875" style="1" bestFit="1" customWidth="1"/>
    <col min="6151" max="6151" width="11.33203125" style="1" customWidth="1"/>
    <col min="6152" max="6152" width="2.6640625" style="1" customWidth="1"/>
    <col min="6153" max="6153" width="11.33203125" style="1" customWidth="1"/>
    <col min="6154" max="6154" width="2.5546875" style="1" customWidth="1"/>
    <col min="6155" max="6155" width="11.33203125" style="1" customWidth="1"/>
    <col min="6156" max="6156" width="2.109375" style="1" customWidth="1"/>
    <col min="6157" max="6157" width="9.88671875" style="1" customWidth="1"/>
    <col min="6158" max="6158" width="2.6640625" style="1" customWidth="1"/>
    <col min="6159" max="6159" width="2.44140625" style="1" customWidth="1"/>
    <col min="6160" max="6401" width="8.88671875" style="1"/>
    <col min="6402" max="6402" width="2.44140625" style="1" customWidth="1"/>
    <col min="6403" max="6403" width="27.6640625" style="1" customWidth="1"/>
    <col min="6404" max="6404" width="8" style="1" customWidth="1"/>
    <col min="6405" max="6405" width="11.33203125" style="1" customWidth="1"/>
    <col min="6406" max="6406" width="2.5546875" style="1" bestFit="1" customWidth="1"/>
    <col min="6407" max="6407" width="11.33203125" style="1" customWidth="1"/>
    <col min="6408" max="6408" width="2.6640625" style="1" customWidth="1"/>
    <col min="6409" max="6409" width="11.33203125" style="1" customWidth="1"/>
    <col min="6410" max="6410" width="2.5546875" style="1" customWidth="1"/>
    <col min="6411" max="6411" width="11.33203125" style="1" customWidth="1"/>
    <col min="6412" max="6412" width="2.109375" style="1" customWidth="1"/>
    <col min="6413" max="6413" width="9.88671875" style="1" customWidth="1"/>
    <col min="6414" max="6414" width="2.6640625" style="1" customWidth="1"/>
    <col min="6415" max="6415" width="2.44140625" style="1" customWidth="1"/>
    <col min="6416" max="6657" width="8.88671875" style="1"/>
    <col min="6658" max="6658" width="2.44140625" style="1" customWidth="1"/>
    <col min="6659" max="6659" width="27.6640625" style="1" customWidth="1"/>
    <col min="6660" max="6660" width="8" style="1" customWidth="1"/>
    <col min="6661" max="6661" width="11.33203125" style="1" customWidth="1"/>
    <col min="6662" max="6662" width="2.5546875" style="1" bestFit="1" customWidth="1"/>
    <col min="6663" max="6663" width="11.33203125" style="1" customWidth="1"/>
    <col min="6664" max="6664" width="2.6640625" style="1" customWidth="1"/>
    <col min="6665" max="6665" width="11.33203125" style="1" customWidth="1"/>
    <col min="6666" max="6666" width="2.5546875" style="1" customWidth="1"/>
    <col min="6667" max="6667" width="11.33203125" style="1" customWidth="1"/>
    <col min="6668" max="6668" width="2.109375" style="1" customWidth="1"/>
    <col min="6669" max="6669" width="9.88671875" style="1" customWidth="1"/>
    <col min="6670" max="6670" width="2.6640625" style="1" customWidth="1"/>
    <col min="6671" max="6671" width="2.44140625" style="1" customWidth="1"/>
    <col min="6672" max="6913" width="8.88671875" style="1"/>
    <col min="6914" max="6914" width="2.44140625" style="1" customWidth="1"/>
    <col min="6915" max="6915" width="27.6640625" style="1" customWidth="1"/>
    <col min="6916" max="6916" width="8" style="1" customWidth="1"/>
    <col min="6917" max="6917" width="11.33203125" style="1" customWidth="1"/>
    <col min="6918" max="6918" width="2.5546875" style="1" bestFit="1" customWidth="1"/>
    <col min="6919" max="6919" width="11.33203125" style="1" customWidth="1"/>
    <col min="6920" max="6920" width="2.6640625" style="1" customWidth="1"/>
    <col min="6921" max="6921" width="11.33203125" style="1" customWidth="1"/>
    <col min="6922" max="6922" width="2.5546875" style="1" customWidth="1"/>
    <col min="6923" max="6923" width="11.33203125" style="1" customWidth="1"/>
    <col min="6924" max="6924" width="2.109375" style="1" customWidth="1"/>
    <col min="6925" max="6925" width="9.88671875" style="1" customWidth="1"/>
    <col min="6926" max="6926" width="2.6640625" style="1" customWidth="1"/>
    <col min="6927" max="6927" width="2.44140625" style="1" customWidth="1"/>
    <col min="6928" max="7169" width="8.88671875" style="1"/>
    <col min="7170" max="7170" width="2.44140625" style="1" customWidth="1"/>
    <col min="7171" max="7171" width="27.6640625" style="1" customWidth="1"/>
    <col min="7172" max="7172" width="8" style="1" customWidth="1"/>
    <col min="7173" max="7173" width="11.33203125" style="1" customWidth="1"/>
    <col min="7174" max="7174" width="2.5546875" style="1" bestFit="1" customWidth="1"/>
    <col min="7175" max="7175" width="11.33203125" style="1" customWidth="1"/>
    <col min="7176" max="7176" width="2.6640625" style="1" customWidth="1"/>
    <col min="7177" max="7177" width="11.33203125" style="1" customWidth="1"/>
    <col min="7178" max="7178" width="2.5546875" style="1" customWidth="1"/>
    <col min="7179" max="7179" width="11.33203125" style="1" customWidth="1"/>
    <col min="7180" max="7180" width="2.109375" style="1" customWidth="1"/>
    <col min="7181" max="7181" width="9.88671875" style="1" customWidth="1"/>
    <col min="7182" max="7182" width="2.6640625" style="1" customWidth="1"/>
    <col min="7183" max="7183" width="2.44140625" style="1" customWidth="1"/>
    <col min="7184" max="7425" width="8.88671875" style="1"/>
    <col min="7426" max="7426" width="2.44140625" style="1" customWidth="1"/>
    <col min="7427" max="7427" width="27.6640625" style="1" customWidth="1"/>
    <col min="7428" max="7428" width="8" style="1" customWidth="1"/>
    <col min="7429" max="7429" width="11.33203125" style="1" customWidth="1"/>
    <col min="7430" max="7430" width="2.5546875" style="1" bestFit="1" customWidth="1"/>
    <col min="7431" max="7431" width="11.33203125" style="1" customWidth="1"/>
    <col min="7432" max="7432" width="2.6640625" style="1" customWidth="1"/>
    <col min="7433" max="7433" width="11.33203125" style="1" customWidth="1"/>
    <col min="7434" max="7434" width="2.5546875" style="1" customWidth="1"/>
    <col min="7435" max="7435" width="11.33203125" style="1" customWidth="1"/>
    <col min="7436" max="7436" width="2.109375" style="1" customWidth="1"/>
    <col min="7437" max="7437" width="9.88671875" style="1" customWidth="1"/>
    <col min="7438" max="7438" width="2.6640625" style="1" customWidth="1"/>
    <col min="7439" max="7439" width="2.44140625" style="1" customWidth="1"/>
    <col min="7440" max="7681" width="8.88671875" style="1"/>
    <col min="7682" max="7682" width="2.44140625" style="1" customWidth="1"/>
    <col min="7683" max="7683" width="27.6640625" style="1" customWidth="1"/>
    <col min="7684" max="7684" width="8" style="1" customWidth="1"/>
    <col min="7685" max="7685" width="11.33203125" style="1" customWidth="1"/>
    <col min="7686" max="7686" width="2.5546875" style="1" bestFit="1" customWidth="1"/>
    <col min="7687" max="7687" width="11.33203125" style="1" customWidth="1"/>
    <col min="7688" max="7688" width="2.6640625" style="1" customWidth="1"/>
    <col min="7689" max="7689" width="11.33203125" style="1" customWidth="1"/>
    <col min="7690" max="7690" width="2.5546875" style="1" customWidth="1"/>
    <col min="7691" max="7691" width="11.33203125" style="1" customWidth="1"/>
    <col min="7692" max="7692" width="2.109375" style="1" customWidth="1"/>
    <col min="7693" max="7693" width="9.88671875" style="1" customWidth="1"/>
    <col min="7694" max="7694" width="2.6640625" style="1" customWidth="1"/>
    <col min="7695" max="7695" width="2.44140625" style="1" customWidth="1"/>
    <col min="7696" max="7937" width="8.88671875" style="1"/>
    <col min="7938" max="7938" width="2.44140625" style="1" customWidth="1"/>
    <col min="7939" max="7939" width="27.6640625" style="1" customWidth="1"/>
    <col min="7940" max="7940" width="8" style="1" customWidth="1"/>
    <col min="7941" max="7941" width="11.33203125" style="1" customWidth="1"/>
    <col min="7942" max="7942" width="2.5546875" style="1" bestFit="1" customWidth="1"/>
    <col min="7943" max="7943" width="11.33203125" style="1" customWidth="1"/>
    <col min="7944" max="7944" width="2.6640625" style="1" customWidth="1"/>
    <col min="7945" max="7945" width="11.33203125" style="1" customWidth="1"/>
    <col min="7946" max="7946" width="2.5546875" style="1" customWidth="1"/>
    <col min="7947" max="7947" width="11.33203125" style="1" customWidth="1"/>
    <col min="7948" max="7948" width="2.109375" style="1" customWidth="1"/>
    <col min="7949" max="7949" width="9.88671875" style="1" customWidth="1"/>
    <col min="7950" max="7950" width="2.6640625" style="1" customWidth="1"/>
    <col min="7951" max="7951" width="2.44140625" style="1" customWidth="1"/>
    <col min="7952" max="8193" width="8.88671875" style="1"/>
    <col min="8194" max="8194" width="2.44140625" style="1" customWidth="1"/>
    <col min="8195" max="8195" width="27.6640625" style="1" customWidth="1"/>
    <col min="8196" max="8196" width="8" style="1" customWidth="1"/>
    <col min="8197" max="8197" width="11.33203125" style="1" customWidth="1"/>
    <col min="8198" max="8198" width="2.5546875" style="1" bestFit="1" customWidth="1"/>
    <col min="8199" max="8199" width="11.33203125" style="1" customWidth="1"/>
    <col min="8200" max="8200" width="2.6640625" style="1" customWidth="1"/>
    <col min="8201" max="8201" width="11.33203125" style="1" customWidth="1"/>
    <col min="8202" max="8202" width="2.5546875" style="1" customWidth="1"/>
    <col min="8203" max="8203" width="11.33203125" style="1" customWidth="1"/>
    <col min="8204" max="8204" width="2.109375" style="1" customWidth="1"/>
    <col min="8205" max="8205" width="9.88671875" style="1" customWidth="1"/>
    <col min="8206" max="8206" width="2.6640625" style="1" customWidth="1"/>
    <col min="8207" max="8207" width="2.44140625" style="1" customWidth="1"/>
    <col min="8208" max="8449" width="8.88671875" style="1"/>
    <col min="8450" max="8450" width="2.44140625" style="1" customWidth="1"/>
    <col min="8451" max="8451" width="27.6640625" style="1" customWidth="1"/>
    <col min="8452" max="8452" width="8" style="1" customWidth="1"/>
    <col min="8453" max="8453" width="11.33203125" style="1" customWidth="1"/>
    <col min="8454" max="8454" width="2.5546875" style="1" bestFit="1" customWidth="1"/>
    <col min="8455" max="8455" width="11.33203125" style="1" customWidth="1"/>
    <col min="8456" max="8456" width="2.6640625" style="1" customWidth="1"/>
    <col min="8457" max="8457" width="11.33203125" style="1" customWidth="1"/>
    <col min="8458" max="8458" width="2.5546875" style="1" customWidth="1"/>
    <col min="8459" max="8459" width="11.33203125" style="1" customWidth="1"/>
    <col min="8460" max="8460" width="2.109375" style="1" customWidth="1"/>
    <col min="8461" max="8461" width="9.88671875" style="1" customWidth="1"/>
    <col min="8462" max="8462" width="2.6640625" style="1" customWidth="1"/>
    <col min="8463" max="8463" width="2.44140625" style="1" customWidth="1"/>
    <col min="8464" max="8705" width="8.88671875" style="1"/>
    <col min="8706" max="8706" width="2.44140625" style="1" customWidth="1"/>
    <col min="8707" max="8707" width="27.6640625" style="1" customWidth="1"/>
    <col min="8708" max="8708" width="8" style="1" customWidth="1"/>
    <col min="8709" max="8709" width="11.33203125" style="1" customWidth="1"/>
    <col min="8710" max="8710" width="2.5546875" style="1" bestFit="1" customWidth="1"/>
    <col min="8711" max="8711" width="11.33203125" style="1" customWidth="1"/>
    <col min="8712" max="8712" width="2.6640625" style="1" customWidth="1"/>
    <col min="8713" max="8713" width="11.33203125" style="1" customWidth="1"/>
    <col min="8714" max="8714" width="2.5546875" style="1" customWidth="1"/>
    <col min="8715" max="8715" width="11.33203125" style="1" customWidth="1"/>
    <col min="8716" max="8716" width="2.109375" style="1" customWidth="1"/>
    <col min="8717" max="8717" width="9.88671875" style="1" customWidth="1"/>
    <col min="8718" max="8718" width="2.6640625" style="1" customWidth="1"/>
    <col min="8719" max="8719" width="2.44140625" style="1" customWidth="1"/>
    <col min="8720" max="8961" width="8.88671875" style="1"/>
    <col min="8962" max="8962" width="2.44140625" style="1" customWidth="1"/>
    <col min="8963" max="8963" width="27.6640625" style="1" customWidth="1"/>
    <col min="8964" max="8964" width="8" style="1" customWidth="1"/>
    <col min="8965" max="8965" width="11.33203125" style="1" customWidth="1"/>
    <col min="8966" max="8966" width="2.5546875" style="1" bestFit="1" customWidth="1"/>
    <col min="8967" max="8967" width="11.33203125" style="1" customWidth="1"/>
    <col min="8968" max="8968" width="2.6640625" style="1" customWidth="1"/>
    <col min="8969" max="8969" width="11.33203125" style="1" customWidth="1"/>
    <col min="8970" max="8970" width="2.5546875" style="1" customWidth="1"/>
    <col min="8971" max="8971" width="11.33203125" style="1" customWidth="1"/>
    <col min="8972" max="8972" width="2.109375" style="1" customWidth="1"/>
    <col min="8973" max="8973" width="9.88671875" style="1" customWidth="1"/>
    <col min="8974" max="8974" width="2.6640625" style="1" customWidth="1"/>
    <col min="8975" max="8975" width="2.44140625" style="1" customWidth="1"/>
    <col min="8976" max="9217" width="8.88671875" style="1"/>
    <col min="9218" max="9218" width="2.44140625" style="1" customWidth="1"/>
    <col min="9219" max="9219" width="27.6640625" style="1" customWidth="1"/>
    <col min="9220" max="9220" width="8" style="1" customWidth="1"/>
    <col min="9221" max="9221" width="11.33203125" style="1" customWidth="1"/>
    <col min="9222" max="9222" width="2.5546875" style="1" bestFit="1" customWidth="1"/>
    <col min="9223" max="9223" width="11.33203125" style="1" customWidth="1"/>
    <col min="9224" max="9224" width="2.6640625" style="1" customWidth="1"/>
    <col min="9225" max="9225" width="11.33203125" style="1" customWidth="1"/>
    <col min="9226" max="9226" width="2.5546875" style="1" customWidth="1"/>
    <col min="9227" max="9227" width="11.33203125" style="1" customWidth="1"/>
    <col min="9228" max="9228" width="2.109375" style="1" customWidth="1"/>
    <col min="9229" max="9229" width="9.88671875" style="1" customWidth="1"/>
    <col min="9230" max="9230" width="2.6640625" style="1" customWidth="1"/>
    <col min="9231" max="9231" width="2.44140625" style="1" customWidth="1"/>
    <col min="9232" max="9473" width="8.88671875" style="1"/>
    <col min="9474" max="9474" width="2.44140625" style="1" customWidth="1"/>
    <col min="9475" max="9475" width="27.6640625" style="1" customWidth="1"/>
    <col min="9476" max="9476" width="8" style="1" customWidth="1"/>
    <col min="9477" max="9477" width="11.33203125" style="1" customWidth="1"/>
    <col min="9478" max="9478" width="2.5546875" style="1" bestFit="1" customWidth="1"/>
    <col min="9479" max="9479" width="11.33203125" style="1" customWidth="1"/>
    <col min="9480" max="9480" width="2.6640625" style="1" customWidth="1"/>
    <col min="9481" max="9481" width="11.33203125" style="1" customWidth="1"/>
    <col min="9482" max="9482" width="2.5546875" style="1" customWidth="1"/>
    <col min="9483" max="9483" width="11.33203125" style="1" customWidth="1"/>
    <col min="9484" max="9484" width="2.109375" style="1" customWidth="1"/>
    <col min="9485" max="9485" width="9.88671875" style="1" customWidth="1"/>
    <col min="9486" max="9486" width="2.6640625" style="1" customWidth="1"/>
    <col min="9487" max="9487" width="2.44140625" style="1" customWidth="1"/>
    <col min="9488" max="9729" width="8.88671875" style="1"/>
    <col min="9730" max="9730" width="2.44140625" style="1" customWidth="1"/>
    <col min="9731" max="9731" width="27.6640625" style="1" customWidth="1"/>
    <col min="9732" max="9732" width="8" style="1" customWidth="1"/>
    <col min="9733" max="9733" width="11.33203125" style="1" customWidth="1"/>
    <col min="9734" max="9734" width="2.5546875" style="1" bestFit="1" customWidth="1"/>
    <col min="9735" max="9735" width="11.33203125" style="1" customWidth="1"/>
    <col min="9736" max="9736" width="2.6640625" style="1" customWidth="1"/>
    <col min="9737" max="9737" width="11.33203125" style="1" customWidth="1"/>
    <col min="9738" max="9738" width="2.5546875" style="1" customWidth="1"/>
    <col min="9739" max="9739" width="11.33203125" style="1" customWidth="1"/>
    <col min="9740" max="9740" width="2.109375" style="1" customWidth="1"/>
    <col min="9741" max="9741" width="9.88671875" style="1" customWidth="1"/>
    <col min="9742" max="9742" width="2.6640625" style="1" customWidth="1"/>
    <col min="9743" max="9743" width="2.44140625" style="1" customWidth="1"/>
    <col min="9744" max="9985" width="8.88671875" style="1"/>
    <col min="9986" max="9986" width="2.44140625" style="1" customWidth="1"/>
    <col min="9987" max="9987" width="27.6640625" style="1" customWidth="1"/>
    <col min="9988" max="9988" width="8" style="1" customWidth="1"/>
    <col min="9989" max="9989" width="11.33203125" style="1" customWidth="1"/>
    <col min="9990" max="9990" width="2.5546875" style="1" bestFit="1" customWidth="1"/>
    <col min="9991" max="9991" width="11.33203125" style="1" customWidth="1"/>
    <col min="9992" max="9992" width="2.6640625" style="1" customWidth="1"/>
    <col min="9993" max="9993" width="11.33203125" style="1" customWidth="1"/>
    <col min="9994" max="9994" width="2.5546875" style="1" customWidth="1"/>
    <col min="9995" max="9995" width="11.33203125" style="1" customWidth="1"/>
    <col min="9996" max="9996" width="2.109375" style="1" customWidth="1"/>
    <col min="9997" max="9997" width="9.88671875" style="1" customWidth="1"/>
    <col min="9998" max="9998" width="2.6640625" style="1" customWidth="1"/>
    <col min="9999" max="9999" width="2.44140625" style="1" customWidth="1"/>
    <col min="10000" max="10241" width="8.88671875" style="1"/>
    <col min="10242" max="10242" width="2.44140625" style="1" customWidth="1"/>
    <col min="10243" max="10243" width="27.6640625" style="1" customWidth="1"/>
    <col min="10244" max="10244" width="8" style="1" customWidth="1"/>
    <col min="10245" max="10245" width="11.33203125" style="1" customWidth="1"/>
    <col min="10246" max="10246" width="2.5546875" style="1" bestFit="1" customWidth="1"/>
    <col min="10247" max="10247" width="11.33203125" style="1" customWidth="1"/>
    <col min="10248" max="10248" width="2.6640625" style="1" customWidth="1"/>
    <col min="10249" max="10249" width="11.33203125" style="1" customWidth="1"/>
    <col min="10250" max="10250" width="2.5546875" style="1" customWidth="1"/>
    <col min="10251" max="10251" width="11.33203125" style="1" customWidth="1"/>
    <col min="10252" max="10252" width="2.109375" style="1" customWidth="1"/>
    <col min="10253" max="10253" width="9.88671875" style="1" customWidth="1"/>
    <col min="10254" max="10254" width="2.6640625" style="1" customWidth="1"/>
    <col min="10255" max="10255" width="2.44140625" style="1" customWidth="1"/>
    <col min="10256" max="10497" width="8.88671875" style="1"/>
    <col min="10498" max="10498" width="2.44140625" style="1" customWidth="1"/>
    <col min="10499" max="10499" width="27.6640625" style="1" customWidth="1"/>
    <col min="10500" max="10500" width="8" style="1" customWidth="1"/>
    <col min="10501" max="10501" width="11.33203125" style="1" customWidth="1"/>
    <col min="10502" max="10502" width="2.5546875" style="1" bestFit="1" customWidth="1"/>
    <col min="10503" max="10503" width="11.33203125" style="1" customWidth="1"/>
    <col min="10504" max="10504" width="2.6640625" style="1" customWidth="1"/>
    <col min="10505" max="10505" width="11.33203125" style="1" customWidth="1"/>
    <col min="10506" max="10506" width="2.5546875" style="1" customWidth="1"/>
    <col min="10507" max="10507" width="11.33203125" style="1" customWidth="1"/>
    <col min="10508" max="10508" width="2.109375" style="1" customWidth="1"/>
    <col min="10509" max="10509" width="9.88671875" style="1" customWidth="1"/>
    <col min="10510" max="10510" width="2.6640625" style="1" customWidth="1"/>
    <col min="10511" max="10511" width="2.44140625" style="1" customWidth="1"/>
    <col min="10512" max="10753" width="8.88671875" style="1"/>
    <col min="10754" max="10754" width="2.44140625" style="1" customWidth="1"/>
    <col min="10755" max="10755" width="27.6640625" style="1" customWidth="1"/>
    <col min="10756" max="10756" width="8" style="1" customWidth="1"/>
    <col min="10757" max="10757" width="11.33203125" style="1" customWidth="1"/>
    <col min="10758" max="10758" width="2.5546875" style="1" bestFit="1" customWidth="1"/>
    <col min="10759" max="10759" width="11.33203125" style="1" customWidth="1"/>
    <col min="10760" max="10760" width="2.6640625" style="1" customWidth="1"/>
    <col min="10761" max="10761" width="11.33203125" style="1" customWidth="1"/>
    <col min="10762" max="10762" width="2.5546875" style="1" customWidth="1"/>
    <col min="10763" max="10763" width="11.33203125" style="1" customWidth="1"/>
    <col min="10764" max="10764" width="2.109375" style="1" customWidth="1"/>
    <col min="10765" max="10765" width="9.88671875" style="1" customWidth="1"/>
    <col min="10766" max="10766" width="2.6640625" style="1" customWidth="1"/>
    <col min="10767" max="10767" width="2.44140625" style="1" customWidth="1"/>
    <col min="10768" max="11009" width="8.88671875" style="1"/>
    <col min="11010" max="11010" width="2.44140625" style="1" customWidth="1"/>
    <col min="11011" max="11011" width="27.6640625" style="1" customWidth="1"/>
    <col min="11012" max="11012" width="8" style="1" customWidth="1"/>
    <col min="11013" max="11013" width="11.33203125" style="1" customWidth="1"/>
    <col min="11014" max="11014" width="2.5546875" style="1" bestFit="1" customWidth="1"/>
    <col min="11015" max="11015" width="11.33203125" style="1" customWidth="1"/>
    <col min="11016" max="11016" width="2.6640625" style="1" customWidth="1"/>
    <col min="11017" max="11017" width="11.33203125" style="1" customWidth="1"/>
    <col min="11018" max="11018" width="2.5546875" style="1" customWidth="1"/>
    <col min="11019" max="11019" width="11.33203125" style="1" customWidth="1"/>
    <col min="11020" max="11020" width="2.109375" style="1" customWidth="1"/>
    <col min="11021" max="11021" width="9.88671875" style="1" customWidth="1"/>
    <col min="11022" max="11022" width="2.6640625" style="1" customWidth="1"/>
    <col min="11023" max="11023" width="2.44140625" style="1" customWidth="1"/>
    <col min="11024" max="11265" width="8.88671875" style="1"/>
    <col min="11266" max="11266" width="2.44140625" style="1" customWidth="1"/>
    <col min="11267" max="11267" width="27.6640625" style="1" customWidth="1"/>
    <col min="11268" max="11268" width="8" style="1" customWidth="1"/>
    <col min="11269" max="11269" width="11.33203125" style="1" customWidth="1"/>
    <col min="11270" max="11270" width="2.5546875" style="1" bestFit="1" customWidth="1"/>
    <col min="11271" max="11271" width="11.33203125" style="1" customWidth="1"/>
    <col min="11272" max="11272" width="2.6640625" style="1" customWidth="1"/>
    <col min="11273" max="11273" width="11.33203125" style="1" customWidth="1"/>
    <col min="11274" max="11274" width="2.5546875" style="1" customWidth="1"/>
    <col min="11275" max="11275" width="11.33203125" style="1" customWidth="1"/>
    <col min="11276" max="11276" width="2.109375" style="1" customWidth="1"/>
    <col min="11277" max="11277" width="9.88671875" style="1" customWidth="1"/>
    <col min="11278" max="11278" width="2.6640625" style="1" customWidth="1"/>
    <col min="11279" max="11279" width="2.44140625" style="1" customWidth="1"/>
    <col min="11280" max="11521" width="8.88671875" style="1"/>
    <col min="11522" max="11522" width="2.44140625" style="1" customWidth="1"/>
    <col min="11523" max="11523" width="27.6640625" style="1" customWidth="1"/>
    <col min="11524" max="11524" width="8" style="1" customWidth="1"/>
    <col min="11525" max="11525" width="11.33203125" style="1" customWidth="1"/>
    <col min="11526" max="11526" width="2.5546875" style="1" bestFit="1" customWidth="1"/>
    <col min="11527" max="11527" width="11.33203125" style="1" customWidth="1"/>
    <col min="11528" max="11528" width="2.6640625" style="1" customWidth="1"/>
    <col min="11529" max="11529" width="11.33203125" style="1" customWidth="1"/>
    <col min="11530" max="11530" width="2.5546875" style="1" customWidth="1"/>
    <col min="11531" max="11531" width="11.33203125" style="1" customWidth="1"/>
    <col min="11532" max="11532" width="2.109375" style="1" customWidth="1"/>
    <col min="11533" max="11533" width="9.88671875" style="1" customWidth="1"/>
    <col min="11534" max="11534" width="2.6640625" style="1" customWidth="1"/>
    <col min="11535" max="11535" width="2.44140625" style="1" customWidth="1"/>
    <col min="11536" max="11777" width="8.88671875" style="1"/>
    <col min="11778" max="11778" width="2.44140625" style="1" customWidth="1"/>
    <col min="11779" max="11779" width="27.6640625" style="1" customWidth="1"/>
    <col min="11780" max="11780" width="8" style="1" customWidth="1"/>
    <col min="11781" max="11781" width="11.33203125" style="1" customWidth="1"/>
    <col min="11782" max="11782" width="2.5546875" style="1" bestFit="1" customWidth="1"/>
    <col min="11783" max="11783" width="11.33203125" style="1" customWidth="1"/>
    <col min="11784" max="11784" width="2.6640625" style="1" customWidth="1"/>
    <col min="11785" max="11785" width="11.33203125" style="1" customWidth="1"/>
    <col min="11786" max="11786" width="2.5546875" style="1" customWidth="1"/>
    <col min="11787" max="11787" width="11.33203125" style="1" customWidth="1"/>
    <col min="11788" max="11788" width="2.109375" style="1" customWidth="1"/>
    <col min="11789" max="11789" width="9.88671875" style="1" customWidth="1"/>
    <col min="11790" max="11790" width="2.6640625" style="1" customWidth="1"/>
    <col min="11791" max="11791" width="2.44140625" style="1" customWidth="1"/>
    <col min="11792" max="12033" width="8.88671875" style="1"/>
    <col min="12034" max="12034" width="2.44140625" style="1" customWidth="1"/>
    <col min="12035" max="12035" width="27.6640625" style="1" customWidth="1"/>
    <col min="12036" max="12036" width="8" style="1" customWidth="1"/>
    <col min="12037" max="12037" width="11.33203125" style="1" customWidth="1"/>
    <col min="12038" max="12038" width="2.5546875" style="1" bestFit="1" customWidth="1"/>
    <col min="12039" max="12039" width="11.33203125" style="1" customWidth="1"/>
    <col min="12040" max="12040" width="2.6640625" style="1" customWidth="1"/>
    <col min="12041" max="12041" width="11.33203125" style="1" customWidth="1"/>
    <col min="12042" max="12042" width="2.5546875" style="1" customWidth="1"/>
    <col min="12043" max="12043" width="11.33203125" style="1" customWidth="1"/>
    <col min="12044" max="12044" width="2.109375" style="1" customWidth="1"/>
    <col min="12045" max="12045" width="9.88671875" style="1" customWidth="1"/>
    <col min="12046" max="12046" width="2.6640625" style="1" customWidth="1"/>
    <col min="12047" max="12047" width="2.44140625" style="1" customWidth="1"/>
    <col min="12048" max="12289" width="8.88671875" style="1"/>
    <col min="12290" max="12290" width="2.44140625" style="1" customWidth="1"/>
    <col min="12291" max="12291" width="27.6640625" style="1" customWidth="1"/>
    <col min="12292" max="12292" width="8" style="1" customWidth="1"/>
    <col min="12293" max="12293" width="11.33203125" style="1" customWidth="1"/>
    <col min="12294" max="12294" width="2.5546875" style="1" bestFit="1" customWidth="1"/>
    <col min="12295" max="12295" width="11.33203125" style="1" customWidth="1"/>
    <col min="12296" max="12296" width="2.6640625" style="1" customWidth="1"/>
    <col min="12297" max="12297" width="11.33203125" style="1" customWidth="1"/>
    <col min="12298" max="12298" width="2.5546875" style="1" customWidth="1"/>
    <col min="12299" max="12299" width="11.33203125" style="1" customWidth="1"/>
    <col min="12300" max="12300" width="2.109375" style="1" customWidth="1"/>
    <col min="12301" max="12301" width="9.88671875" style="1" customWidth="1"/>
    <col min="12302" max="12302" width="2.6640625" style="1" customWidth="1"/>
    <col min="12303" max="12303" width="2.44140625" style="1" customWidth="1"/>
    <col min="12304" max="12545" width="8.88671875" style="1"/>
    <col min="12546" max="12546" width="2.44140625" style="1" customWidth="1"/>
    <col min="12547" max="12547" width="27.6640625" style="1" customWidth="1"/>
    <col min="12548" max="12548" width="8" style="1" customWidth="1"/>
    <col min="12549" max="12549" width="11.33203125" style="1" customWidth="1"/>
    <col min="12550" max="12550" width="2.5546875" style="1" bestFit="1" customWidth="1"/>
    <col min="12551" max="12551" width="11.33203125" style="1" customWidth="1"/>
    <col min="12552" max="12552" width="2.6640625" style="1" customWidth="1"/>
    <col min="12553" max="12553" width="11.33203125" style="1" customWidth="1"/>
    <col min="12554" max="12554" width="2.5546875" style="1" customWidth="1"/>
    <col min="12555" max="12555" width="11.33203125" style="1" customWidth="1"/>
    <col min="12556" max="12556" width="2.109375" style="1" customWidth="1"/>
    <col min="12557" max="12557" width="9.88671875" style="1" customWidth="1"/>
    <col min="12558" max="12558" width="2.6640625" style="1" customWidth="1"/>
    <col min="12559" max="12559" width="2.44140625" style="1" customWidth="1"/>
    <col min="12560" max="12801" width="8.88671875" style="1"/>
    <col min="12802" max="12802" width="2.44140625" style="1" customWidth="1"/>
    <col min="12803" max="12803" width="27.6640625" style="1" customWidth="1"/>
    <col min="12804" max="12804" width="8" style="1" customWidth="1"/>
    <col min="12805" max="12805" width="11.33203125" style="1" customWidth="1"/>
    <col min="12806" max="12806" width="2.5546875" style="1" bestFit="1" customWidth="1"/>
    <col min="12807" max="12807" width="11.33203125" style="1" customWidth="1"/>
    <col min="12808" max="12808" width="2.6640625" style="1" customWidth="1"/>
    <col min="12809" max="12809" width="11.33203125" style="1" customWidth="1"/>
    <col min="12810" max="12810" width="2.5546875" style="1" customWidth="1"/>
    <col min="12811" max="12811" width="11.33203125" style="1" customWidth="1"/>
    <col min="12812" max="12812" width="2.109375" style="1" customWidth="1"/>
    <col min="12813" max="12813" width="9.88671875" style="1" customWidth="1"/>
    <col min="12814" max="12814" width="2.6640625" style="1" customWidth="1"/>
    <col min="12815" max="12815" width="2.44140625" style="1" customWidth="1"/>
    <col min="12816" max="13057" width="8.88671875" style="1"/>
    <col min="13058" max="13058" width="2.44140625" style="1" customWidth="1"/>
    <col min="13059" max="13059" width="27.6640625" style="1" customWidth="1"/>
    <col min="13060" max="13060" width="8" style="1" customWidth="1"/>
    <col min="13061" max="13061" width="11.33203125" style="1" customWidth="1"/>
    <col min="13062" max="13062" width="2.5546875" style="1" bestFit="1" customWidth="1"/>
    <col min="13063" max="13063" width="11.33203125" style="1" customWidth="1"/>
    <col min="13064" max="13064" width="2.6640625" style="1" customWidth="1"/>
    <col min="13065" max="13065" width="11.33203125" style="1" customWidth="1"/>
    <col min="13066" max="13066" width="2.5546875" style="1" customWidth="1"/>
    <col min="13067" max="13067" width="11.33203125" style="1" customWidth="1"/>
    <col min="13068" max="13068" width="2.109375" style="1" customWidth="1"/>
    <col min="13069" max="13069" width="9.88671875" style="1" customWidth="1"/>
    <col min="13070" max="13070" width="2.6640625" style="1" customWidth="1"/>
    <col min="13071" max="13071" width="2.44140625" style="1" customWidth="1"/>
    <col min="13072" max="13313" width="8.88671875" style="1"/>
    <col min="13314" max="13314" width="2.44140625" style="1" customWidth="1"/>
    <col min="13315" max="13315" width="27.6640625" style="1" customWidth="1"/>
    <col min="13316" max="13316" width="8" style="1" customWidth="1"/>
    <col min="13317" max="13317" width="11.33203125" style="1" customWidth="1"/>
    <col min="13318" max="13318" width="2.5546875" style="1" bestFit="1" customWidth="1"/>
    <col min="13319" max="13319" width="11.33203125" style="1" customWidth="1"/>
    <col min="13320" max="13320" width="2.6640625" style="1" customWidth="1"/>
    <col min="13321" max="13321" width="11.33203125" style="1" customWidth="1"/>
    <col min="13322" max="13322" width="2.5546875" style="1" customWidth="1"/>
    <col min="13323" max="13323" width="11.33203125" style="1" customWidth="1"/>
    <col min="13324" max="13324" width="2.109375" style="1" customWidth="1"/>
    <col min="13325" max="13325" width="9.88671875" style="1" customWidth="1"/>
    <col min="13326" max="13326" width="2.6640625" style="1" customWidth="1"/>
    <col min="13327" max="13327" width="2.44140625" style="1" customWidth="1"/>
    <col min="13328" max="13569" width="8.88671875" style="1"/>
    <col min="13570" max="13570" width="2.44140625" style="1" customWidth="1"/>
    <col min="13571" max="13571" width="27.6640625" style="1" customWidth="1"/>
    <col min="13572" max="13572" width="8" style="1" customWidth="1"/>
    <col min="13573" max="13573" width="11.33203125" style="1" customWidth="1"/>
    <col min="13574" max="13574" width="2.5546875" style="1" bestFit="1" customWidth="1"/>
    <col min="13575" max="13575" width="11.33203125" style="1" customWidth="1"/>
    <col min="13576" max="13576" width="2.6640625" style="1" customWidth="1"/>
    <col min="13577" max="13577" width="11.33203125" style="1" customWidth="1"/>
    <col min="13578" max="13578" width="2.5546875" style="1" customWidth="1"/>
    <col min="13579" max="13579" width="11.33203125" style="1" customWidth="1"/>
    <col min="13580" max="13580" width="2.109375" style="1" customWidth="1"/>
    <col min="13581" max="13581" width="9.88671875" style="1" customWidth="1"/>
    <col min="13582" max="13582" width="2.6640625" style="1" customWidth="1"/>
    <col min="13583" max="13583" width="2.44140625" style="1" customWidth="1"/>
    <col min="13584" max="13825" width="8.88671875" style="1"/>
    <col min="13826" max="13826" width="2.44140625" style="1" customWidth="1"/>
    <col min="13827" max="13827" width="27.6640625" style="1" customWidth="1"/>
    <col min="13828" max="13828" width="8" style="1" customWidth="1"/>
    <col min="13829" max="13829" width="11.33203125" style="1" customWidth="1"/>
    <col min="13830" max="13830" width="2.5546875" style="1" bestFit="1" customWidth="1"/>
    <col min="13831" max="13831" width="11.33203125" style="1" customWidth="1"/>
    <col min="13832" max="13832" width="2.6640625" style="1" customWidth="1"/>
    <col min="13833" max="13833" width="11.33203125" style="1" customWidth="1"/>
    <col min="13834" max="13834" width="2.5546875" style="1" customWidth="1"/>
    <col min="13835" max="13835" width="11.33203125" style="1" customWidth="1"/>
    <col min="13836" max="13836" width="2.109375" style="1" customWidth="1"/>
    <col min="13837" max="13837" width="9.88671875" style="1" customWidth="1"/>
    <col min="13838" max="13838" width="2.6640625" style="1" customWidth="1"/>
    <col min="13839" max="13839" width="2.44140625" style="1" customWidth="1"/>
    <col min="13840" max="14081" width="8.88671875" style="1"/>
    <col min="14082" max="14082" width="2.44140625" style="1" customWidth="1"/>
    <col min="14083" max="14083" width="27.6640625" style="1" customWidth="1"/>
    <col min="14084" max="14084" width="8" style="1" customWidth="1"/>
    <col min="14085" max="14085" width="11.33203125" style="1" customWidth="1"/>
    <col min="14086" max="14086" width="2.5546875" style="1" bestFit="1" customWidth="1"/>
    <col min="14087" max="14087" width="11.33203125" style="1" customWidth="1"/>
    <col min="14088" max="14088" width="2.6640625" style="1" customWidth="1"/>
    <col min="14089" max="14089" width="11.33203125" style="1" customWidth="1"/>
    <col min="14090" max="14090" width="2.5546875" style="1" customWidth="1"/>
    <col min="14091" max="14091" width="11.33203125" style="1" customWidth="1"/>
    <col min="14092" max="14092" width="2.109375" style="1" customWidth="1"/>
    <col min="14093" max="14093" width="9.88671875" style="1" customWidth="1"/>
    <col min="14094" max="14094" width="2.6640625" style="1" customWidth="1"/>
    <col min="14095" max="14095" width="2.44140625" style="1" customWidth="1"/>
    <col min="14096" max="14337" width="8.88671875" style="1"/>
    <col min="14338" max="14338" width="2.44140625" style="1" customWidth="1"/>
    <col min="14339" max="14339" width="27.6640625" style="1" customWidth="1"/>
    <col min="14340" max="14340" width="8" style="1" customWidth="1"/>
    <col min="14341" max="14341" width="11.33203125" style="1" customWidth="1"/>
    <col min="14342" max="14342" width="2.5546875" style="1" bestFit="1" customWidth="1"/>
    <col min="14343" max="14343" width="11.33203125" style="1" customWidth="1"/>
    <col min="14344" max="14344" width="2.6640625" style="1" customWidth="1"/>
    <col min="14345" max="14345" width="11.33203125" style="1" customWidth="1"/>
    <col min="14346" max="14346" width="2.5546875" style="1" customWidth="1"/>
    <col min="14347" max="14347" width="11.33203125" style="1" customWidth="1"/>
    <col min="14348" max="14348" width="2.109375" style="1" customWidth="1"/>
    <col min="14349" max="14349" width="9.88671875" style="1" customWidth="1"/>
    <col min="14350" max="14350" width="2.6640625" style="1" customWidth="1"/>
    <col min="14351" max="14351" width="2.44140625" style="1" customWidth="1"/>
    <col min="14352" max="14593" width="8.88671875" style="1"/>
    <col min="14594" max="14594" width="2.44140625" style="1" customWidth="1"/>
    <col min="14595" max="14595" width="27.6640625" style="1" customWidth="1"/>
    <col min="14596" max="14596" width="8" style="1" customWidth="1"/>
    <col min="14597" max="14597" width="11.33203125" style="1" customWidth="1"/>
    <col min="14598" max="14598" width="2.5546875" style="1" bestFit="1" customWidth="1"/>
    <col min="14599" max="14599" width="11.33203125" style="1" customWidth="1"/>
    <col min="14600" max="14600" width="2.6640625" style="1" customWidth="1"/>
    <col min="14601" max="14601" width="11.33203125" style="1" customWidth="1"/>
    <col min="14602" max="14602" width="2.5546875" style="1" customWidth="1"/>
    <col min="14603" max="14603" width="11.33203125" style="1" customWidth="1"/>
    <col min="14604" max="14604" width="2.109375" style="1" customWidth="1"/>
    <col min="14605" max="14605" width="9.88671875" style="1" customWidth="1"/>
    <col min="14606" max="14606" width="2.6640625" style="1" customWidth="1"/>
    <col min="14607" max="14607" width="2.44140625" style="1" customWidth="1"/>
    <col min="14608" max="14849" width="8.88671875" style="1"/>
    <col min="14850" max="14850" width="2.44140625" style="1" customWidth="1"/>
    <col min="14851" max="14851" width="27.6640625" style="1" customWidth="1"/>
    <col min="14852" max="14852" width="8" style="1" customWidth="1"/>
    <col min="14853" max="14853" width="11.33203125" style="1" customWidth="1"/>
    <col min="14854" max="14854" width="2.5546875" style="1" bestFit="1" customWidth="1"/>
    <col min="14855" max="14855" width="11.33203125" style="1" customWidth="1"/>
    <col min="14856" max="14856" width="2.6640625" style="1" customWidth="1"/>
    <col min="14857" max="14857" width="11.33203125" style="1" customWidth="1"/>
    <col min="14858" max="14858" width="2.5546875" style="1" customWidth="1"/>
    <col min="14859" max="14859" width="11.33203125" style="1" customWidth="1"/>
    <col min="14860" max="14860" width="2.109375" style="1" customWidth="1"/>
    <col min="14861" max="14861" width="9.88671875" style="1" customWidth="1"/>
    <col min="14862" max="14862" width="2.6640625" style="1" customWidth="1"/>
    <col min="14863" max="14863" width="2.44140625" style="1" customWidth="1"/>
    <col min="14864" max="15105" width="8.88671875" style="1"/>
    <col min="15106" max="15106" width="2.44140625" style="1" customWidth="1"/>
    <col min="15107" max="15107" width="27.6640625" style="1" customWidth="1"/>
    <col min="15108" max="15108" width="8" style="1" customWidth="1"/>
    <col min="15109" max="15109" width="11.33203125" style="1" customWidth="1"/>
    <col min="15110" max="15110" width="2.5546875" style="1" bestFit="1" customWidth="1"/>
    <col min="15111" max="15111" width="11.33203125" style="1" customWidth="1"/>
    <col min="15112" max="15112" width="2.6640625" style="1" customWidth="1"/>
    <col min="15113" max="15113" width="11.33203125" style="1" customWidth="1"/>
    <col min="15114" max="15114" width="2.5546875" style="1" customWidth="1"/>
    <col min="15115" max="15115" width="11.33203125" style="1" customWidth="1"/>
    <col min="15116" max="15116" width="2.109375" style="1" customWidth="1"/>
    <col min="15117" max="15117" width="9.88671875" style="1" customWidth="1"/>
    <col min="15118" max="15118" width="2.6640625" style="1" customWidth="1"/>
    <col min="15119" max="15119" width="2.44140625" style="1" customWidth="1"/>
    <col min="15120" max="15361" width="8.88671875" style="1"/>
    <col min="15362" max="15362" width="2.44140625" style="1" customWidth="1"/>
    <col min="15363" max="15363" width="27.6640625" style="1" customWidth="1"/>
    <col min="15364" max="15364" width="8" style="1" customWidth="1"/>
    <col min="15365" max="15365" width="11.33203125" style="1" customWidth="1"/>
    <col min="15366" max="15366" width="2.5546875" style="1" bestFit="1" customWidth="1"/>
    <col min="15367" max="15367" width="11.33203125" style="1" customWidth="1"/>
    <col min="15368" max="15368" width="2.6640625" style="1" customWidth="1"/>
    <col min="15369" max="15369" width="11.33203125" style="1" customWidth="1"/>
    <col min="15370" max="15370" width="2.5546875" style="1" customWidth="1"/>
    <col min="15371" max="15371" width="11.33203125" style="1" customWidth="1"/>
    <col min="15372" max="15372" width="2.109375" style="1" customWidth="1"/>
    <col min="15373" max="15373" width="9.88671875" style="1" customWidth="1"/>
    <col min="15374" max="15374" width="2.6640625" style="1" customWidth="1"/>
    <col min="15375" max="15375" width="2.44140625" style="1" customWidth="1"/>
    <col min="15376" max="15617" width="8.88671875" style="1"/>
    <col min="15618" max="15618" width="2.44140625" style="1" customWidth="1"/>
    <col min="15619" max="15619" width="27.6640625" style="1" customWidth="1"/>
    <col min="15620" max="15620" width="8" style="1" customWidth="1"/>
    <col min="15621" max="15621" width="11.33203125" style="1" customWidth="1"/>
    <col min="15622" max="15622" width="2.5546875" style="1" bestFit="1" customWidth="1"/>
    <col min="15623" max="15623" width="11.33203125" style="1" customWidth="1"/>
    <col min="15624" max="15624" width="2.6640625" style="1" customWidth="1"/>
    <col min="15625" max="15625" width="11.33203125" style="1" customWidth="1"/>
    <col min="15626" max="15626" width="2.5546875" style="1" customWidth="1"/>
    <col min="15627" max="15627" width="11.33203125" style="1" customWidth="1"/>
    <col min="15628" max="15628" width="2.109375" style="1" customWidth="1"/>
    <col min="15629" max="15629" width="9.88671875" style="1" customWidth="1"/>
    <col min="15630" max="15630" width="2.6640625" style="1" customWidth="1"/>
    <col min="15631" max="15631" width="2.44140625" style="1" customWidth="1"/>
    <col min="15632" max="15873" width="8.88671875" style="1"/>
    <col min="15874" max="15874" width="2.44140625" style="1" customWidth="1"/>
    <col min="15875" max="15875" width="27.6640625" style="1" customWidth="1"/>
    <col min="15876" max="15876" width="8" style="1" customWidth="1"/>
    <col min="15877" max="15877" width="11.33203125" style="1" customWidth="1"/>
    <col min="15878" max="15878" width="2.5546875" style="1" bestFit="1" customWidth="1"/>
    <col min="15879" max="15879" width="11.33203125" style="1" customWidth="1"/>
    <col min="15880" max="15880" width="2.6640625" style="1" customWidth="1"/>
    <col min="15881" max="15881" width="11.33203125" style="1" customWidth="1"/>
    <col min="15882" max="15882" width="2.5546875" style="1" customWidth="1"/>
    <col min="15883" max="15883" width="11.33203125" style="1" customWidth="1"/>
    <col min="15884" max="15884" width="2.109375" style="1" customWidth="1"/>
    <col min="15885" max="15885" width="9.88671875" style="1" customWidth="1"/>
    <col min="15886" max="15886" width="2.6640625" style="1" customWidth="1"/>
    <col min="15887" max="15887" width="2.44140625" style="1" customWidth="1"/>
    <col min="15888" max="16129" width="8.88671875" style="1"/>
    <col min="16130" max="16130" width="2.44140625" style="1" customWidth="1"/>
    <col min="16131" max="16131" width="27.6640625" style="1" customWidth="1"/>
    <col min="16132" max="16132" width="8" style="1" customWidth="1"/>
    <col min="16133" max="16133" width="11.33203125" style="1" customWidth="1"/>
    <col min="16134" max="16134" width="2.5546875" style="1" bestFit="1" customWidth="1"/>
    <col min="16135" max="16135" width="11.33203125" style="1" customWidth="1"/>
    <col min="16136" max="16136" width="2.6640625" style="1" customWidth="1"/>
    <col min="16137" max="16137" width="11.33203125" style="1" customWidth="1"/>
    <col min="16138" max="16138" width="2.5546875" style="1" customWidth="1"/>
    <col min="16139" max="16139" width="11.33203125" style="1" customWidth="1"/>
    <col min="16140" max="16140" width="2.109375" style="1" customWidth="1"/>
    <col min="16141" max="16141" width="9.88671875" style="1" customWidth="1"/>
    <col min="16142" max="16142" width="2.6640625" style="1" customWidth="1"/>
    <col min="16143" max="16143" width="2.44140625" style="1" customWidth="1"/>
    <col min="16144" max="16384" width="8.88671875" style="1"/>
  </cols>
  <sheetData>
    <row r="1" spans="1:15" ht="6" customHeight="1" x14ac:dyDescent="0.25"/>
    <row r="2" spans="1:15" ht="7.5" customHeight="1" x14ac:dyDescent="0.25">
      <c r="A2" s="6"/>
      <c r="B2" s="6"/>
      <c r="C2" s="6"/>
      <c r="D2" s="6"/>
      <c r="E2" s="7" t="s">
        <v>0</v>
      </c>
      <c r="F2" s="8"/>
      <c r="G2" s="9" t="s">
        <v>1</v>
      </c>
      <c r="H2" s="8"/>
      <c r="I2" s="9"/>
      <c r="J2" s="8"/>
      <c r="K2" s="9"/>
      <c r="L2" s="8"/>
      <c r="M2" s="6"/>
      <c r="N2" s="10"/>
      <c r="O2" s="6"/>
    </row>
    <row r="3" spans="1:15" ht="19.2" x14ac:dyDescent="0.35">
      <c r="A3" s="6"/>
      <c r="B3" s="11" t="s">
        <v>2</v>
      </c>
      <c r="C3" s="11"/>
      <c r="D3" s="12"/>
      <c r="E3" s="7"/>
      <c r="F3" s="8"/>
      <c r="G3" s="9"/>
      <c r="H3" s="8"/>
      <c r="I3" s="9"/>
      <c r="J3" s="8"/>
      <c r="K3" s="9"/>
      <c r="L3" s="8"/>
      <c r="M3" s="6"/>
      <c r="N3" s="10"/>
      <c r="O3" s="6"/>
    </row>
    <row r="4" spans="1:15" ht="9" customHeight="1" x14ac:dyDescent="0.25">
      <c r="A4" s="6"/>
      <c r="B4" s="12"/>
      <c r="C4" s="12"/>
      <c r="D4" s="12"/>
      <c r="E4" s="7"/>
      <c r="F4" s="8"/>
      <c r="G4" s="9"/>
      <c r="H4" s="8"/>
      <c r="I4" s="9"/>
      <c r="J4" s="8"/>
      <c r="K4" s="9"/>
      <c r="L4" s="8"/>
      <c r="M4" s="6"/>
      <c r="N4" s="10"/>
      <c r="O4" s="6"/>
    </row>
    <row r="5" spans="1:15" ht="16.8" x14ac:dyDescent="0.3">
      <c r="A5" s="6"/>
      <c r="B5" s="13" t="s">
        <v>3</v>
      </c>
      <c r="C5" s="13"/>
      <c r="D5" s="12"/>
      <c r="E5" s="7"/>
      <c r="F5" s="8"/>
      <c r="G5" s="9"/>
      <c r="H5" s="8"/>
      <c r="I5" s="9"/>
      <c r="J5" s="8"/>
      <c r="K5" s="9"/>
      <c r="L5" s="8"/>
      <c r="M5" s="6"/>
      <c r="N5" s="14" t="s">
        <v>186</v>
      </c>
      <c r="O5" s="6"/>
    </row>
    <row r="6" spans="1:15" ht="7.2" customHeight="1" x14ac:dyDescent="0.25">
      <c r="A6" s="6"/>
      <c r="B6" s="15"/>
      <c r="C6" s="15"/>
      <c r="D6" s="16"/>
      <c r="E6" s="16"/>
      <c r="F6" s="17"/>
      <c r="G6" s="16"/>
      <c r="H6" s="17"/>
      <c r="I6" s="16"/>
      <c r="J6" s="17"/>
      <c r="K6" s="16"/>
      <c r="L6" s="8"/>
      <c r="M6" s="6"/>
      <c r="N6" s="10"/>
      <c r="O6" s="6"/>
    </row>
    <row r="7" spans="1:15" x14ac:dyDescent="0.25">
      <c r="A7" s="6"/>
      <c r="B7" s="18" t="s">
        <v>4</v>
      </c>
      <c r="C7" s="18"/>
      <c r="D7" s="16"/>
      <c r="E7" s="16"/>
      <c r="F7" s="17"/>
      <c r="G7" s="16"/>
      <c r="H7" s="17"/>
      <c r="I7" s="16"/>
      <c r="J7" s="132" t="s">
        <v>5</v>
      </c>
      <c r="K7" s="133"/>
      <c r="L7" s="133"/>
      <c r="M7" s="133"/>
      <c r="N7" s="134"/>
      <c r="O7" s="6"/>
    </row>
    <row r="8" spans="1:15" ht="7.8" customHeight="1" thickBot="1" x14ac:dyDescent="0.3">
      <c r="A8" s="6"/>
      <c r="B8" s="15"/>
      <c r="C8" s="15"/>
      <c r="D8" s="16"/>
      <c r="E8" s="16"/>
      <c r="F8" s="17"/>
      <c r="G8" s="16"/>
      <c r="H8" s="17"/>
      <c r="I8" s="16"/>
      <c r="J8" s="17"/>
      <c r="K8" s="16"/>
      <c r="L8" s="8"/>
      <c r="M8" s="6"/>
      <c r="N8" s="10"/>
      <c r="O8" s="6"/>
    </row>
    <row r="9" spans="1:15" ht="35.4" customHeight="1" x14ac:dyDescent="0.25">
      <c r="A9" s="6"/>
      <c r="B9" s="19" t="s">
        <v>6</v>
      </c>
      <c r="C9" s="20"/>
      <c r="D9" s="21" t="s">
        <v>7</v>
      </c>
      <c r="E9" s="22" t="s">
        <v>8</v>
      </c>
      <c r="F9" s="23"/>
      <c r="G9" s="24" t="s">
        <v>9</v>
      </c>
      <c r="H9" s="23"/>
      <c r="I9" s="24" t="s">
        <v>10</v>
      </c>
      <c r="J9" s="25"/>
      <c r="K9" s="24" t="s">
        <v>11</v>
      </c>
      <c r="L9" s="26"/>
      <c r="M9" s="24" t="s">
        <v>12</v>
      </c>
      <c r="N9" s="27"/>
      <c r="O9" s="6"/>
    </row>
    <row r="10" spans="1:15" x14ac:dyDescent="0.25">
      <c r="A10" s="6"/>
      <c r="B10" s="28"/>
      <c r="C10" s="29"/>
      <c r="D10" s="30"/>
      <c r="E10" s="31" t="s">
        <v>13</v>
      </c>
      <c r="F10" s="32"/>
      <c r="G10" s="33" t="s">
        <v>14</v>
      </c>
      <c r="H10" s="32"/>
      <c r="I10" s="33" t="s">
        <v>14</v>
      </c>
      <c r="J10" s="34"/>
      <c r="K10" s="33" t="s">
        <v>14</v>
      </c>
      <c r="L10" s="35"/>
      <c r="M10" s="33" t="s">
        <v>14</v>
      </c>
      <c r="N10" s="36"/>
      <c r="O10" s="6"/>
    </row>
    <row r="11" spans="1:15" ht="15" customHeight="1" x14ac:dyDescent="0.25">
      <c r="A11" s="6"/>
      <c r="B11" s="37" t="str">
        <f>J7</f>
        <v>Albania</v>
      </c>
      <c r="C11" s="38" t="str">
        <f>VLOOKUP(J7,B18:N139,2,TRUE)</f>
        <v>U</v>
      </c>
      <c r="D11" s="39">
        <f>VLOOKUP(J7,B18:N139,3,TRUE)</f>
        <v>2012</v>
      </c>
      <c r="E11" s="40">
        <f>VLOOKUP(J7,B18:N139,4,TRUE)</f>
        <v>1469</v>
      </c>
      <c r="F11" s="41" t="str">
        <f>IF((VLOOKUP(J7,B18:N139,5,TRUE)=""),"",(VLOOKUP(J7,B18:N139,5,TRUE)))</f>
        <v/>
      </c>
      <c r="G11" s="42" t="str">
        <f>VLOOKUP(J7,B18:N139,6,TRUE)</f>
        <v>...</v>
      </c>
      <c r="H11" s="41" t="str">
        <f>IF((VLOOKUP(J7,B18:N139,7,TRUE)=""),"",(VLOOKUP(J7,B18:N139,7,TRUE)))</f>
        <v/>
      </c>
      <c r="I11" s="42" t="str">
        <f>VLOOKUP(J7,B18:N139,8,TRUE)</f>
        <v>...</v>
      </c>
      <c r="J11" s="41" t="str">
        <f>IF((VLOOKUP(J7,B18:N139,9,TRUE)=""),"",(VLOOKUP(J7,B18:N139,9,TRUE)))</f>
        <v/>
      </c>
      <c r="K11" s="42" t="str">
        <f>VLOOKUP(J7,B18:N139,10,TRUE)</f>
        <v>...</v>
      </c>
      <c r="L11" s="41" t="str">
        <f>IF((VLOOKUP(J7,B18:N139,11,TRUE)=""),"",(VLOOKUP(J7,B18:N139,11,TRUE)))</f>
        <v/>
      </c>
      <c r="M11" s="43" t="str">
        <f>VLOOKUP(J7,B18:N139,12,TRUE)</f>
        <v>...</v>
      </c>
      <c r="N11" s="127" t="str">
        <f>IF((VLOOKUP(J7,B18:N139,13,TRUE)=""),"",(VLOOKUP(J7,B18:N139,13,TRUE)))</f>
        <v/>
      </c>
      <c r="O11" s="6"/>
    </row>
    <row r="12" spans="1:15" ht="5.25" customHeight="1" thickBot="1" x14ac:dyDescent="0.3">
      <c r="A12" s="6"/>
      <c r="B12" s="44"/>
      <c r="C12" s="45"/>
      <c r="D12" s="46"/>
      <c r="E12" s="46"/>
      <c r="F12" s="47"/>
      <c r="G12" s="46"/>
      <c r="H12" s="47"/>
      <c r="I12" s="46"/>
      <c r="J12" s="47"/>
      <c r="K12" s="46"/>
      <c r="L12" s="48"/>
      <c r="M12" s="49"/>
      <c r="N12" s="50"/>
      <c r="O12" s="6"/>
    </row>
    <row r="13" spans="1:15" x14ac:dyDescent="0.25">
      <c r="A13" s="6"/>
      <c r="B13" s="15"/>
      <c r="C13" s="15"/>
      <c r="D13" s="16"/>
      <c r="E13" s="16"/>
      <c r="F13" s="17"/>
      <c r="G13" s="16"/>
      <c r="H13" s="17"/>
      <c r="I13" s="16"/>
      <c r="J13" s="17"/>
      <c r="K13" s="16"/>
      <c r="L13" s="8"/>
      <c r="M13" s="6"/>
      <c r="N13" s="51" t="s">
        <v>15</v>
      </c>
      <c r="O13" s="6"/>
    </row>
    <row r="14" spans="1:15" ht="6" customHeight="1" x14ac:dyDescent="0.25">
      <c r="A14" s="6"/>
      <c r="B14" s="15"/>
      <c r="C14" s="15"/>
      <c r="D14" s="16"/>
      <c r="E14" s="16"/>
      <c r="F14" s="17"/>
      <c r="G14" s="16"/>
      <c r="H14" s="17"/>
      <c r="I14" s="16"/>
      <c r="J14" s="17"/>
      <c r="K14" s="16"/>
      <c r="L14" s="8"/>
      <c r="M14" s="6"/>
      <c r="N14" s="10"/>
      <c r="O14" s="6"/>
    </row>
    <row r="15" spans="1:15" ht="14.4" customHeight="1" x14ac:dyDescent="0.25">
      <c r="E15" s="53"/>
      <c r="F15" s="54"/>
      <c r="G15" s="55"/>
      <c r="H15" s="54"/>
      <c r="I15" s="55"/>
      <c r="J15" s="54"/>
      <c r="K15" s="56"/>
    </row>
    <row r="16" spans="1:15" ht="30.6" x14ac:dyDescent="0.25">
      <c r="A16" s="57"/>
      <c r="B16" s="58" t="s">
        <v>6</v>
      </c>
      <c r="C16" s="58" t="s">
        <v>16</v>
      </c>
      <c r="D16" s="59" t="s">
        <v>7</v>
      </c>
      <c r="E16" s="60" t="s">
        <v>8</v>
      </c>
      <c r="F16" s="61"/>
      <c r="G16" s="62" t="s">
        <v>9</v>
      </c>
      <c r="H16" s="61"/>
      <c r="I16" s="62" t="s">
        <v>10</v>
      </c>
      <c r="J16" s="63"/>
      <c r="K16" s="62" t="s">
        <v>11</v>
      </c>
      <c r="L16" s="64"/>
      <c r="M16" s="62" t="s">
        <v>12</v>
      </c>
      <c r="N16" s="65"/>
      <c r="O16" s="57"/>
    </row>
    <row r="17" spans="1:15" x14ac:dyDescent="0.25">
      <c r="A17" s="66"/>
      <c r="B17" s="67"/>
      <c r="C17" s="67"/>
      <c r="D17" s="68"/>
      <c r="E17" s="69" t="s">
        <v>13</v>
      </c>
      <c r="F17" s="70"/>
      <c r="G17" s="71" t="s">
        <v>14</v>
      </c>
      <c r="H17" s="70"/>
      <c r="I17" s="71" t="s">
        <v>14</v>
      </c>
      <c r="J17" s="72"/>
      <c r="K17" s="71" t="s">
        <v>14</v>
      </c>
      <c r="L17" s="73"/>
      <c r="M17" s="71" t="s">
        <v>14</v>
      </c>
      <c r="N17" s="74"/>
      <c r="O17" s="66"/>
    </row>
    <row r="18" spans="1:15" s="81" customFormat="1" x14ac:dyDescent="0.25">
      <c r="A18" s="75"/>
      <c r="B18" s="76" t="s">
        <v>5</v>
      </c>
      <c r="C18" s="76" t="s">
        <v>17</v>
      </c>
      <c r="D18" s="76">
        <v>2012</v>
      </c>
      <c r="E18" s="77">
        <v>1469</v>
      </c>
      <c r="F18" s="78"/>
      <c r="G18" s="79" t="s">
        <v>18</v>
      </c>
      <c r="H18" s="80"/>
      <c r="I18" s="79" t="s">
        <v>18</v>
      </c>
      <c r="J18" s="80"/>
      <c r="K18" s="79" t="s">
        <v>18</v>
      </c>
      <c r="L18" s="80"/>
      <c r="M18" s="79" t="s">
        <v>18</v>
      </c>
      <c r="N18" s="80"/>
      <c r="O18" s="75"/>
    </row>
    <row r="19" spans="1:15" s="81" customFormat="1" x14ac:dyDescent="0.25">
      <c r="A19" s="75"/>
      <c r="B19" s="76" t="s">
        <v>19</v>
      </c>
      <c r="C19" s="76" t="s">
        <v>17</v>
      </c>
      <c r="D19" s="76">
        <v>2008</v>
      </c>
      <c r="E19" s="77">
        <v>8700</v>
      </c>
      <c r="F19" s="78">
        <v>1</v>
      </c>
      <c r="G19" s="79" t="s">
        <v>18</v>
      </c>
      <c r="H19" s="80"/>
      <c r="I19" s="79" t="s">
        <v>18</v>
      </c>
      <c r="J19" s="80"/>
      <c r="K19" s="79" t="s">
        <v>18</v>
      </c>
      <c r="L19" s="80"/>
      <c r="M19" s="79" t="s">
        <v>18</v>
      </c>
      <c r="N19" s="80"/>
      <c r="O19" s="75"/>
    </row>
    <row r="20" spans="1:15" s="81" customFormat="1" x14ac:dyDescent="0.25">
      <c r="A20" s="75"/>
      <c r="B20" s="76" t="s">
        <v>20</v>
      </c>
      <c r="C20" s="76" t="s">
        <v>17</v>
      </c>
      <c r="D20" s="76">
        <v>2012</v>
      </c>
      <c r="E20" s="77">
        <v>43.139999389648438</v>
      </c>
      <c r="F20" s="78"/>
      <c r="G20" s="79">
        <v>0</v>
      </c>
      <c r="H20" s="80"/>
      <c r="I20" s="79">
        <v>52.109410895426358</v>
      </c>
      <c r="J20" s="80"/>
      <c r="K20" s="79">
        <v>0</v>
      </c>
      <c r="L20" s="80"/>
      <c r="M20" s="79">
        <v>0</v>
      </c>
      <c r="N20" s="80"/>
      <c r="O20" s="75"/>
    </row>
    <row r="21" spans="1:15" s="81" customFormat="1" x14ac:dyDescent="0.25">
      <c r="A21" s="75"/>
      <c r="B21" s="76" t="s">
        <v>21</v>
      </c>
      <c r="C21" s="76" t="s">
        <v>17</v>
      </c>
      <c r="D21" s="76">
        <v>2006</v>
      </c>
      <c r="E21" s="77">
        <v>5839.5</v>
      </c>
      <c r="F21" s="78">
        <v>2</v>
      </c>
      <c r="G21" s="79" t="s">
        <v>18</v>
      </c>
      <c r="H21" s="80"/>
      <c r="I21" s="79" t="s">
        <v>18</v>
      </c>
      <c r="J21" s="80"/>
      <c r="K21" s="79" t="s">
        <v>18</v>
      </c>
      <c r="L21" s="80"/>
      <c r="M21" s="79" t="s">
        <v>18</v>
      </c>
      <c r="N21" s="80"/>
      <c r="O21" s="75"/>
    </row>
    <row r="22" spans="1:15" s="81" customFormat="1" x14ac:dyDescent="0.25">
      <c r="A22" s="75"/>
      <c r="B22" s="76" t="s">
        <v>22</v>
      </c>
      <c r="C22" s="76" t="s">
        <v>17</v>
      </c>
      <c r="D22" s="76">
        <v>2008</v>
      </c>
      <c r="E22" s="77">
        <v>14.65470027923584</v>
      </c>
      <c r="F22" s="78"/>
      <c r="G22" s="79">
        <v>100</v>
      </c>
      <c r="H22" s="80"/>
      <c r="I22" s="79">
        <v>0</v>
      </c>
      <c r="J22" s="80"/>
      <c r="K22" s="79">
        <v>0</v>
      </c>
      <c r="L22" s="80"/>
      <c r="M22" s="79">
        <v>0</v>
      </c>
      <c r="N22" s="80"/>
      <c r="O22" s="75"/>
    </row>
    <row r="23" spans="1:15" s="81" customFormat="1" x14ac:dyDescent="0.25">
      <c r="B23" s="82" t="s">
        <v>23</v>
      </c>
      <c r="C23" s="83" t="s">
        <v>17</v>
      </c>
      <c r="D23" s="83">
        <v>2012</v>
      </c>
      <c r="E23" s="84">
        <v>122.5</v>
      </c>
      <c r="F23" s="85"/>
      <c r="G23" s="86">
        <v>100</v>
      </c>
      <c r="H23" s="87"/>
      <c r="I23" s="86">
        <v>0</v>
      </c>
      <c r="J23" s="87"/>
      <c r="K23" s="86">
        <v>0</v>
      </c>
      <c r="L23" s="87"/>
      <c r="M23" s="86">
        <v>0</v>
      </c>
      <c r="N23" s="87"/>
    </row>
    <row r="24" spans="1:15" s="81" customFormat="1" x14ac:dyDescent="0.25">
      <c r="B24" s="82" t="s">
        <v>24</v>
      </c>
      <c r="C24" s="83" t="s">
        <v>17</v>
      </c>
      <c r="D24" s="83">
        <v>2012</v>
      </c>
      <c r="E24" s="84">
        <v>5692.0361328125</v>
      </c>
      <c r="F24" s="85">
        <v>3</v>
      </c>
      <c r="G24" s="86" t="s">
        <v>18</v>
      </c>
      <c r="H24" s="87"/>
      <c r="I24" s="86" t="s">
        <v>18</v>
      </c>
      <c r="J24" s="87"/>
      <c r="K24" s="86" t="s">
        <v>18</v>
      </c>
      <c r="L24" s="87"/>
      <c r="M24" s="86" t="s">
        <v>18</v>
      </c>
      <c r="N24" s="87"/>
    </row>
    <row r="25" spans="1:15" s="81" customFormat="1" x14ac:dyDescent="0.25">
      <c r="B25" s="82" t="s">
        <v>25</v>
      </c>
      <c r="C25" s="83" t="s">
        <v>17</v>
      </c>
      <c r="D25" s="83">
        <v>2012</v>
      </c>
      <c r="E25" s="84">
        <v>408.10000610351562</v>
      </c>
      <c r="F25" s="85"/>
      <c r="G25" s="86">
        <v>100</v>
      </c>
      <c r="H25" s="87"/>
      <c r="I25" s="86">
        <v>0</v>
      </c>
      <c r="J25" s="87"/>
      <c r="K25" s="86">
        <v>0</v>
      </c>
      <c r="L25" s="87"/>
      <c r="M25" s="86">
        <v>0</v>
      </c>
      <c r="N25" s="87"/>
    </row>
    <row r="26" spans="1:15" s="81" customFormat="1" x14ac:dyDescent="0.25">
      <c r="B26" s="82" t="s">
        <v>26</v>
      </c>
      <c r="C26" s="83" t="s">
        <v>27</v>
      </c>
      <c r="D26" s="83">
        <v>2011</v>
      </c>
      <c r="E26" s="84">
        <v>14037</v>
      </c>
      <c r="F26" s="85"/>
      <c r="G26" s="86">
        <v>48.536011968369309</v>
      </c>
      <c r="H26" s="87"/>
      <c r="I26" s="86" t="s">
        <v>18</v>
      </c>
      <c r="J26" s="87"/>
      <c r="K26" s="86">
        <v>45.173470114696876</v>
      </c>
      <c r="L26" s="87"/>
      <c r="M26" s="86" t="s">
        <v>18</v>
      </c>
      <c r="N26" s="87"/>
    </row>
    <row r="27" spans="1:15" s="81" customFormat="1" x14ac:dyDescent="0.25">
      <c r="B27" s="82" t="s">
        <v>28</v>
      </c>
      <c r="C27" s="83" t="s">
        <v>27</v>
      </c>
      <c r="D27" s="83">
        <v>2014</v>
      </c>
      <c r="E27" s="84">
        <v>4832.5</v>
      </c>
      <c r="F27" s="85"/>
      <c r="G27" s="86">
        <v>4.0165547046769916</v>
      </c>
      <c r="H27" s="87"/>
      <c r="I27" s="86">
        <v>36.333161900219864</v>
      </c>
      <c r="J27" s="87"/>
      <c r="K27" s="86">
        <v>25.473357475426798</v>
      </c>
      <c r="L27" s="87"/>
      <c r="M27" s="86">
        <v>30.880497647762546</v>
      </c>
      <c r="N27" s="87"/>
    </row>
    <row r="28" spans="1:15" s="81" customFormat="1" x14ac:dyDescent="0.25">
      <c r="A28" s="75"/>
      <c r="B28" s="76" t="s">
        <v>29</v>
      </c>
      <c r="C28" s="76" t="s">
        <v>17</v>
      </c>
      <c r="D28" s="76">
        <v>2012</v>
      </c>
      <c r="E28" s="77">
        <v>1647</v>
      </c>
      <c r="F28" s="78"/>
      <c r="G28" s="79" t="s">
        <v>18</v>
      </c>
      <c r="H28" s="80"/>
      <c r="I28" s="79" t="s">
        <v>18</v>
      </c>
      <c r="J28" s="80"/>
      <c r="K28" s="79" t="s">
        <v>18</v>
      </c>
      <c r="L28" s="80"/>
      <c r="M28" s="79" t="s">
        <v>18</v>
      </c>
      <c r="N28" s="80"/>
      <c r="O28" s="75"/>
    </row>
    <row r="29" spans="1:15" s="81" customFormat="1" x14ac:dyDescent="0.25">
      <c r="A29" s="75"/>
      <c r="B29" s="76" t="s">
        <v>30</v>
      </c>
      <c r="C29" s="76" t="s">
        <v>17</v>
      </c>
      <c r="D29" s="76">
        <v>2006</v>
      </c>
      <c r="E29" s="77">
        <v>227.16799926757812</v>
      </c>
      <c r="F29" s="78"/>
      <c r="G29" s="79" t="s">
        <v>18</v>
      </c>
      <c r="H29" s="80"/>
      <c r="I29" s="79" t="s">
        <v>18</v>
      </c>
      <c r="J29" s="80"/>
      <c r="K29" s="79" t="s">
        <v>18</v>
      </c>
      <c r="L29" s="80"/>
      <c r="M29" s="79" t="s">
        <v>18</v>
      </c>
      <c r="N29" s="80"/>
      <c r="O29" s="75"/>
    </row>
    <row r="30" spans="1:15" s="81" customFormat="1" x14ac:dyDescent="0.25">
      <c r="A30" s="75"/>
      <c r="B30" s="76" t="s">
        <v>31</v>
      </c>
      <c r="C30" s="76" t="s">
        <v>17</v>
      </c>
      <c r="D30" s="76">
        <v>2012</v>
      </c>
      <c r="E30" s="77">
        <v>3639.60009765625</v>
      </c>
      <c r="F30" s="78"/>
      <c r="G30" s="79">
        <v>100</v>
      </c>
      <c r="H30" s="80"/>
      <c r="I30" s="79" t="s">
        <v>18</v>
      </c>
      <c r="J30" s="80"/>
      <c r="K30" s="79" t="s">
        <v>18</v>
      </c>
      <c r="L30" s="80"/>
      <c r="M30" s="79" t="s">
        <v>18</v>
      </c>
      <c r="N30" s="80"/>
      <c r="O30" s="75"/>
    </row>
    <row r="31" spans="1:15" s="81" customFormat="1" x14ac:dyDescent="0.25">
      <c r="A31" s="75"/>
      <c r="B31" s="76" t="s">
        <v>32</v>
      </c>
      <c r="C31" s="76" t="s">
        <v>27</v>
      </c>
      <c r="D31" s="76">
        <v>2014</v>
      </c>
      <c r="E31" s="77">
        <v>4886</v>
      </c>
      <c r="F31" s="78"/>
      <c r="G31" s="79">
        <v>0.96193205075726562</v>
      </c>
      <c r="H31" s="80"/>
      <c r="I31" s="79">
        <v>44.903806794924272</v>
      </c>
      <c r="J31" s="80"/>
      <c r="K31" s="79">
        <v>34.036021285304955</v>
      </c>
      <c r="L31" s="80"/>
      <c r="M31" s="79">
        <v>21.019238641015146</v>
      </c>
      <c r="N31" s="80"/>
      <c r="O31" s="75"/>
    </row>
    <row r="32" spans="1:15" s="81" customFormat="1" x14ac:dyDescent="0.25">
      <c r="A32" s="75"/>
      <c r="B32" s="76" t="s">
        <v>33</v>
      </c>
      <c r="C32" s="76" t="s">
        <v>17</v>
      </c>
      <c r="D32" s="76">
        <v>2000</v>
      </c>
      <c r="E32" s="77">
        <v>69.357002258300781</v>
      </c>
      <c r="F32" s="78"/>
      <c r="G32" s="79">
        <v>100</v>
      </c>
      <c r="H32" s="80"/>
      <c r="I32" s="79" t="s">
        <v>18</v>
      </c>
      <c r="J32" s="80"/>
      <c r="K32" s="79" t="s">
        <v>18</v>
      </c>
      <c r="L32" s="80"/>
      <c r="M32" s="79" t="s">
        <v>18</v>
      </c>
      <c r="N32" s="80"/>
      <c r="O32" s="75"/>
    </row>
    <row r="33" spans="1:15" s="81" customFormat="1" x14ac:dyDescent="0.25">
      <c r="B33" s="82" t="s">
        <v>34</v>
      </c>
      <c r="C33" s="83" t="s">
        <v>17</v>
      </c>
      <c r="D33" s="83">
        <v>2002</v>
      </c>
      <c r="E33" s="84">
        <v>986</v>
      </c>
      <c r="F33" s="85"/>
      <c r="G33" s="86" t="s">
        <v>18</v>
      </c>
      <c r="H33" s="87"/>
      <c r="I33" s="86" t="s">
        <v>18</v>
      </c>
      <c r="J33" s="87"/>
      <c r="K33" s="86" t="s">
        <v>18</v>
      </c>
      <c r="L33" s="87"/>
      <c r="M33" s="86" t="s">
        <v>18</v>
      </c>
      <c r="N33" s="87"/>
    </row>
    <row r="34" spans="1:15" s="81" customFormat="1" x14ac:dyDescent="0.25">
      <c r="B34" s="82" t="s">
        <v>35</v>
      </c>
      <c r="C34" s="83" t="s">
        <v>17</v>
      </c>
      <c r="D34" s="83">
        <v>2012</v>
      </c>
      <c r="E34" s="84">
        <v>82</v>
      </c>
      <c r="F34" s="85"/>
      <c r="G34" s="86">
        <v>12.195121951219512</v>
      </c>
      <c r="H34" s="87"/>
      <c r="I34" s="86">
        <v>67.560977470584035</v>
      </c>
      <c r="J34" s="87"/>
      <c r="K34" s="86">
        <v>1.9512195412705584</v>
      </c>
      <c r="L34" s="87"/>
      <c r="M34" s="86">
        <v>18.292682926829269</v>
      </c>
      <c r="N34" s="87"/>
    </row>
    <row r="35" spans="1:15" s="81" customFormat="1" x14ac:dyDescent="0.25">
      <c r="B35" s="82" t="s">
        <v>36</v>
      </c>
      <c r="C35" s="83" t="s">
        <v>17</v>
      </c>
      <c r="D35" s="83">
        <v>2012</v>
      </c>
      <c r="E35" s="84">
        <v>50.051609039306641</v>
      </c>
      <c r="F35" s="85">
        <v>4</v>
      </c>
      <c r="G35" s="86">
        <v>60.000000762152773</v>
      </c>
      <c r="H35" s="87" t="s">
        <v>37</v>
      </c>
      <c r="I35" s="86">
        <v>15.000000190538193</v>
      </c>
      <c r="J35" s="87" t="s">
        <v>37</v>
      </c>
      <c r="K35" s="86">
        <v>15.000000190538193</v>
      </c>
      <c r="L35" s="87" t="s">
        <v>37</v>
      </c>
      <c r="M35" s="86">
        <v>1.0000000523980033</v>
      </c>
      <c r="N35" s="87" t="s">
        <v>37</v>
      </c>
    </row>
    <row r="36" spans="1:15" s="81" customFormat="1" x14ac:dyDescent="0.25">
      <c r="B36" s="82" t="s">
        <v>38</v>
      </c>
      <c r="C36" s="83" t="s">
        <v>17</v>
      </c>
      <c r="D36" s="83">
        <v>2012</v>
      </c>
      <c r="E36" s="120">
        <v>1099.7158203125</v>
      </c>
      <c r="F36" s="85">
        <v>6</v>
      </c>
      <c r="G36" s="86" t="s">
        <v>18</v>
      </c>
      <c r="H36" s="87"/>
      <c r="I36" s="86" t="s">
        <v>18</v>
      </c>
      <c r="J36" s="87"/>
      <c r="K36" s="86" t="s">
        <v>18</v>
      </c>
      <c r="L36" s="87"/>
      <c r="M36" s="86" t="s">
        <v>18</v>
      </c>
      <c r="N36" s="87"/>
    </row>
    <row r="37" spans="1:15" s="81" customFormat="1" x14ac:dyDescent="0.25">
      <c r="B37" s="82" t="s">
        <v>39</v>
      </c>
      <c r="C37" s="83" t="s">
        <v>17</v>
      </c>
      <c r="D37" s="83">
        <v>2012</v>
      </c>
      <c r="E37" s="120">
        <v>964.1209716796875</v>
      </c>
      <c r="F37" s="85"/>
      <c r="G37" s="86">
        <v>96.019069953592506</v>
      </c>
      <c r="H37" s="87">
        <v>7</v>
      </c>
      <c r="I37" s="86">
        <v>0</v>
      </c>
      <c r="J37" s="87"/>
      <c r="K37" s="86" t="s">
        <v>18</v>
      </c>
      <c r="L37" s="87"/>
      <c r="M37" s="86" t="s">
        <v>18</v>
      </c>
      <c r="N37" s="87"/>
    </row>
    <row r="38" spans="1:15" s="81" customFormat="1" x14ac:dyDescent="0.25">
      <c r="A38" s="75"/>
      <c r="B38" s="76" t="s">
        <v>40</v>
      </c>
      <c r="C38" s="76" t="s">
        <v>17</v>
      </c>
      <c r="D38" s="76">
        <v>2012</v>
      </c>
      <c r="E38" s="121">
        <v>57900</v>
      </c>
      <c r="F38" s="78"/>
      <c r="G38" s="79">
        <v>51.953367875647672</v>
      </c>
      <c r="H38" s="80"/>
      <c r="I38" s="79" t="s">
        <v>18</v>
      </c>
      <c r="J38" s="80"/>
      <c r="K38" s="79" t="s">
        <v>18</v>
      </c>
      <c r="L38" s="80"/>
      <c r="M38" s="79" t="s">
        <v>18</v>
      </c>
      <c r="N38" s="80"/>
      <c r="O38" s="75"/>
    </row>
    <row r="39" spans="1:15" s="81" customFormat="1" x14ac:dyDescent="0.25">
      <c r="A39" s="75"/>
      <c r="B39" s="76" t="s">
        <v>41</v>
      </c>
      <c r="C39" s="76" t="s">
        <v>17</v>
      </c>
      <c r="D39" s="76">
        <v>2005</v>
      </c>
      <c r="E39" s="121">
        <v>36.696998596191406</v>
      </c>
      <c r="F39" s="78"/>
      <c r="G39" s="79">
        <v>0</v>
      </c>
      <c r="H39" s="80"/>
      <c r="I39" s="79">
        <v>80.257243891775147</v>
      </c>
      <c r="J39" s="80">
        <v>8</v>
      </c>
      <c r="K39" s="79">
        <v>0</v>
      </c>
      <c r="L39" s="80"/>
      <c r="M39" s="79">
        <v>0</v>
      </c>
      <c r="N39" s="80"/>
      <c r="O39" s="75"/>
    </row>
    <row r="40" spans="1:15" s="81" customFormat="1" x14ac:dyDescent="0.25">
      <c r="A40" s="75"/>
      <c r="B40" s="76" t="s">
        <v>42</v>
      </c>
      <c r="C40" s="76" t="s">
        <v>17</v>
      </c>
      <c r="D40" s="76">
        <v>2002</v>
      </c>
      <c r="E40" s="121">
        <v>196.25199890136719</v>
      </c>
      <c r="F40" s="78"/>
      <c r="G40" s="79" t="s">
        <v>18</v>
      </c>
      <c r="H40" s="80"/>
      <c r="I40" s="79" t="s">
        <v>18</v>
      </c>
      <c r="J40" s="80"/>
      <c r="K40" s="79" t="s">
        <v>18</v>
      </c>
      <c r="L40" s="80"/>
      <c r="M40" s="79" t="s">
        <v>18</v>
      </c>
      <c r="N40" s="80"/>
      <c r="O40" s="75"/>
    </row>
    <row r="41" spans="1:15" s="81" customFormat="1" x14ac:dyDescent="0.25">
      <c r="A41" s="75"/>
      <c r="B41" s="76" t="s">
        <v>43</v>
      </c>
      <c r="C41" s="76" t="s">
        <v>44</v>
      </c>
      <c r="D41" s="76">
        <v>2014</v>
      </c>
      <c r="E41" s="121">
        <v>3192</v>
      </c>
      <c r="F41" s="78"/>
      <c r="G41" s="79">
        <v>69.454887218045116</v>
      </c>
      <c r="H41" s="80"/>
      <c r="I41" s="79">
        <v>1.5977443609022557</v>
      </c>
      <c r="J41" s="80"/>
      <c r="K41" s="79">
        <v>21.209273182957393</v>
      </c>
      <c r="L41" s="80"/>
      <c r="M41" s="79">
        <v>1.8483709273182958</v>
      </c>
      <c r="N41" s="80"/>
      <c r="O41" s="75"/>
    </row>
    <row r="42" spans="1:15" s="81" customFormat="1" x14ac:dyDescent="0.25">
      <c r="A42" s="75"/>
      <c r="B42" s="76" t="s">
        <v>45</v>
      </c>
      <c r="C42" s="76" t="s">
        <v>17</v>
      </c>
      <c r="D42" s="76">
        <v>2009</v>
      </c>
      <c r="E42" s="121">
        <v>666.18096923828125</v>
      </c>
      <c r="F42" s="78">
        <v>9</v>
      </c>
      <c r="G42" s="79">
        <v>91.99999743465446</v>
      </c>
      <c r="H42" s="80"/>
      <c r="I42" s="79" t="s">
        <v>18</v>
      </c>
      <c r="J42" s="80"/>
      <c r="K42" s="79" t="s">
        <v>18</v>
      </c>
      <c r="L42" s="80"/>
      <c r="M42" s="79" t="s">
        <v>18</v>
      </c>
      <c r="N42" s="80"/>
      <c r="O42" s="75"/>
    </row>
    <row r="43" spans="1:15" s="81" customFormat="1" x14ac:dyDescent="0.25">
      <c r="B43" s="82" t="s">
        <v>46</v>
      </c>
      <c r="C43" s="83" t="s">
        <v>17</v>
      </c>
      <c r="D43" s="83">
        <v>2011</v>
      </c>
      <c r="E43" s="120">
        <v>39</v>
      </c>
      <c r="F43" s="85"/>
      <c r="G43" s="86" t="s">
        <v>18</v>
      </c>
      <c r="H43" s="87"/>
      <c r="I43" s="86" t="s">
        <v>18</v>
      </c>
      <c r="J43" s="87"/>
      <c r="K43" s="86" t="s">
        <v>18</v>
      </c>
      <c r="L43" s="87"/>
      <c r="M43" s="86" t="s">
        <v>18</v>
      </c>
      <c r="N43" s="87"/>
    </row>
    <row r="44" spans="1:15" s="81" customFormat="1" x14ac:dyDescent="0.25">
      <c r="B44" s="82" t="s">
        <v>47</v>
      </c>
      <c r="C44" s="83" t="s">
        <v>17</v>
      </c>
      <c r="D44" s="83">
        <v>2012</v>
      </c>
      <c r="E44" s="120">
        <v>461</v>
      </c>
      <c r="F44" s="85"/>
      <c r="G44" s="86" t="s">
        <v>18</v>
      </c>
      <c r="H44" s="87"/>
      <c r="I44" s="86" t="s">
        <v>18</v>
      </c>
      <c r="J44" s="87"/>
      <c r="K44" s="86" t="s">
        <v>18</v>
      </c>
      <c r="L44" s="87"/>
      <c r="M44" s="86" t="s">
        <v>18</v>
      </c>
      <c r="N44" s="87"/>
    </row>
    <row r="45" spans="1:15" s="81" customFormat="1" x14ac:dyDescent="0.25">
      <c r="B45" s="82" t="s">
        <v>48</v>
      </c>
      <c r="C45" s="83" t="s">
        <v>17</v>
      </c>
      <c r="D45" s="83">
        <v>2009</v>
      </c>
      <c r="E45" s="120">
        <v>7249.1767578125</v>
      </c>
      <c r="F45" s="85"/>
      <c r="G45" s="86">
        <v>99.63425265018644</v>
      </c>
      <c r="H45" s="87"/>
      <c r="I45" s="86" t="s">
        <v>18</v>
      </c>
      <c r="J45" s="87"/>
      <c r="K45" s="86">
        <v>0.36575187534764519</v>
      </c>
      <c r="L45" s="87"/>
      <c r="M45" s="86" t="s">
        <v>18</v>
      </c>
      <c r="N45" s="87"/>
    </row>
    <row r="46" spans="1:15" s="81" customFormat="1" x14ac:dyDescent="0.25">
      <c r="B46" s="82" t="s">
        <v>49</v>
      </c>
      <c r="C46" s="83" t="s">
        <v>27</v>
      </c>
      <c r="D46" s="83">
        <v>2011</v>
      </c>
      <c r="E46" s="120">
        <v>6142.39990234375</v>
      </c>
      <c r="F46" s="85">
        <v>10</v>
      </c>
      <c r="G46" s="86">
        <v>100</v>
      </c>
      <c r="H46" s="87"/>
      <c r="I46" s="86" t="s">
        <v>18</v>
      </c>
      <c r="J46" s="87"/>
      <c r="K46" s="86" t="s">
        <v>18</v>
      </c>
      <c r="L46" s="87"/>
      <c r="M46" s="86" t="s">
        <v>18</v>
      </c>
      <c r="N46" s="87"/>
    </row>
    <row r="47" spans="1:15" s="81" customFormat="1" x14ac:dyDescent="0.25">
      <c r="B47" s="82" t="s">
        <v>50</v>
      </c>
      <c r="C47" s="82" t="s">
        <v>17</v>
      </c>
      <c r="D47" s="82">
        <v>2012</v>
      </c>
      <c r="E47" s="120">
        <v>170809</v>
      </c>
      <c r="F47" s="85"/>
      <c r="G47" s="86">
        <v>61.545351825723472</v>
      </c>
      <c r="H47" s="87"/>
      <c r="I47" s="86">
        <v>20.983086371327037</v>
      </c>
      <c r="J47" s="87"/>
      <c r="K47" s="86" t="s">
        <v>18</v>
      </c>
      <c r="L47" s="87"/>
      <c r="M47" s="86" t="s">
        <v>18</v>
      </c>
      <c r="N47" s="87"/>
    </row>
    <row r="48" spans="1:15" s="81" customFormat="1" ht="24" customHeight="1" x14ac:dyDescent="0.25">
      <c r="A48" s="75"/>
      <c r="B48" s="88" t="s">
        <v>51</v>
      </c>
      <c r="C48" s="76" t="s">
        <v>17</v>
      </c>
      <c r="D48" s="76">
        <v>2009</v>
      </c>
      <c r="E48" s="121">
        <v>6450</v>
      </c>
      <c r="F48" s="78"/>
      <c r="G48" s="79">
        <v>50.713178294573645</v>
      </c>
      <c r="H48" s="80"/>
      <c r="I48" s="79" t="s">
        <v>18</v>
      </c>
      <c r="J48" s="80"/>
      <c r="K48" s="79">
        <v>49.286821705426355</v>
      </c>
      <c r="L48" s="80"/>
      <c r="M48" s="79" t="s">
        <v>18</v>
      </c>
      <c r="N48" s="80"/>
      <c r="O48" s="75"/>
    </row>
    <row r="49" spans="1:15" s="81" customFormat="1" ht="22.8" customHeight="1" x14ac:dyDescent="0.25">
      <c r="A49" s="75"/>
      <c r="B49" s="88" t="s">
        <v>52</v>
      </c>
      <c r="C49" s="76" t="s">
        <v>17</v>
      </c>
      <c r="D49" s="76">
        <v>2009</v>
      </c>
      <c r="E49" s="121">
        <v>325.33999633789062</v>
      </c>
      <c r="F49" s="78">
        <v>11</v>
      </c>
      <c r="G49" s="79">
        <v>22.561013816957001</v>
      </c>
      <c r="H49" s="80">
        <v>12</v>
      </c>
      <c r="I49" s="79">
        <v>99.837093875557059</v>
      </c>
      <c r="J49" s="80">
        <v>13</v>
      </c>
      <c r="K49" s="79">
        <v>9.2211229881909704E-2</v>
      </c>
      <c r="L49" s="80"/>
      <c r="M49" s="79" t="s">
        <v>18</v>
      </c>
      <c r="N49" s="80"/>
      <c r="O49" s="75"/>
    </row>
    <row r="50" spans="1:15" s="81" customFormat="1" x14ac:dyDescent="0.25">
      <c r="A50" s="75"/>
      <c r="B50" s="76" t="s">
        <v>53</v>
      </c>
      <c r="C50" s="76" t="s">
        <v>17</v>
      </c>
      <c r="D50" s="76">
        <v>2011</v>
      </c>
      <c r="E50" s="121">
        <v>8996.115234375</v>
      </c>
      <c r="F50" s="78"/>
      <c r="G50" s="79">
        <v>99.176727975682212</v>
      </c>
      <c r="H50" s="80"/>
      <c r="I50" s="79">
        <v>2.4587280151287974E-3</v>
      </c>
      <c r="J50" s="80"/>
      <c r="K50" s="79">
        <v>0.8614068048795368</v>
      </c>
      <c r="L50" s="80"/>
      <c r="M50" s="79" t="s">
        <v>18</v>
      </c>
      <c r="N50" s="80"/>
      <c r="O50" s="75"/>
    </row>
    <row r="51" spans="1:15" s="81" customFormat="1" x14ac:dyDescent="0.25">
      <c r="A51" s="75"/>
      <c r="B51" s="76" t="s">
        <v>54</v>
      </c>
      <c r="C51" s="76" t="s">
        <v>17</v>
      </c>
      <c r="D51" s="76">
        <v>2002</v>
      </c>
      <c r="E51" s="121">
        <v>1280</v>
      </c>
      <c r="F51" s="78"/>
      <c r="G51" s="79" t="s">
        <v>18</v>
      </c>
      <c r="H51" s="80"/>
      <c r="I51" s="79" t="s">
        <v>18</v>
      </c>
      <c r="J51" s="80"/>
      <c r="K51" s="79" t="s">
        <v>18</v>
      </c>
      <c r="L51" s="80"/>
      <c r="M51" s="79" t="s">
        <v>18</v>
      </c>
      <c r="N51" s="80"/>
      <c r="O51" s="75"/>
    </row>
    <row r="52" spans="1:15" s="81" customFormat="1" x14ac:dyDescent="0.25">
      <c r="A52" s="75"/>
      <c r="B52" s="76" t="s">
        <v>55</v>
      </c>
      <c r="C52" s="76" t="s">
        <v>44</v>
      </c>
      <c r="D52" s="76">
        <v>2014</v>
      </c>
      <c r="E52" s="121">
        <v>1637</v>
      </c>
      <c r="F52" s="78"/>
      <c r="G52" s="79">
        <v>80.024434941967016</v>
      </c>
      <c r="H52" s="80"/>
      <c r="I52" s="79">
        <v>0.18326206475259621</v>
      </c>
      <c r="J52" s="80"/>
      <c r="K52" s="79">
        <v>14.416615760537569</v>
      </c>
      <c r="L52" s="80"/>
      <c r="M52" s="79">
        <v>2.0769700671960902</v>
      </c>
      <c r="N52" s="80"/>
      <c r="O52" s="75"/>
    </row>
    <row r="53" spans="1:15" s="81" customFormat="1" x14ac:dyDescent="0.25">
      <c r="B53" s="82" t="s">
        <v>56</v>
      </c>
      <c r="C53" s="83" t="s">
        <v>17</v>
      </c>
      <c r="D53" s="83">
        <v>2012</v>
      </c>
      <c r="E53" s="120">
        <v>5331.2998046875</v>
      </c>
      <c r="F53" s="85"/>
      <c r="G53" s="86">
        <v>90.872777236291199</v>
      </c>
      <c r="H53" s="87"/>
      <c r="I53" s="86">
        <v>0</v>
      </c>
      <c r="J53" s="87"/>
      <c r="K53" s="86">
        <v>3.6501418646990218</v>
      </c>
      <c r="L53" s="87"/>
      <c r="M53" s="86">
        <v>5.4763378941543444</v>
      </c>
      <c r="N53" s="87"/>
    </row>
    <row r="54" spans="1:15" s="81" customFormat="1" x14ac:dyDescent="0.25">
      <c r="B54" s="82" t="s">
        <v>57</v>
      </c>
      <c r="C54" s="83" t="s">
        <v>44</v>
      </c>
      <c r="D54" s="83">
        <v>2014</v>
      </c>
      <c r="E54" s="120">
        <v>526</v>
      </c>
      <c r="F54" s="85">
        <v>5</v>
      </c>
      <c r="G54" s="86">
        <v>75.665399239543731</v>
      </c>
      <c r="H54" s="87">
        <v>5</v>
      </c>
      <c r="I54" s="86">
        <v>0.76045627376425851</v>
      </c>
      <c r="J54" s="87">
        <v>5</v>
      </c>
      <c r="K54" s="86">
        <v>13.49809885931559</v>
      </c>
      <c r="L54" s="87">
        <v>5</v>
      </c>
      <c r="M54" s="86">
        <v>4.1825095057034218</v>
      </c>
      <c r="N54" s="87">
        <v>5</v>
      </c>
    </row>
    <row r="55" spans="1:15" s="81" customFormat="1" x14ac:dyDescent="0.25">
      <c r="B55" s="82" t="s">
        <v>58</v>
      </c>
      <c r="C55" s="83" t="s">
        <v>27</v>
      </c>
      <c r="D55" s="83">
        <v>2014</v>
      </c>
      <c r="E55" s="120">
        <v>3260.580078125</v>
      </c>
      <c r="F55" s="85"/>
      <c r="G55" s="86">
        <v>56.032053405470293</v>
      </c>
      <c r="H55" s="87"/>
      <c r="I55" s="86">
        <v>18.528912338858415</v>
      </c>
      <c r="J55" s="87"/>
      <c r="K55" s="86">
        <v>22.573284565809502</v>
      </c>
      <c r="L55" s="87"/>
      <c r="M55" s="86">
        <v>2.8654410585401968</v>
      </c>
      <c r="N55" s="87"/>
    </row>
    <row r="56" spans="1:15" s="81" customFormat="1" x14ac:dyDescent="0.25">
      <c r="B56" s="82" t="s">
        <v>59</v>
      </c>
      <c r="C56" s="83" t="s">
        <v>27</v>
      </c>
      <c r="D56" s="83">
        <v>2014</v>
      </c>
      <c r="E56" s="120">
        <v>4279</v>
      </c>
      <c r="F56" s="85"/>
      <c r="G56" s="86">
        <v>1.3320869362000467</v>
      </c>
      <c r="H56" s="87"/>
      <c r="I56" s="86">
        <v>54.358494975461554</v>
      </c>
      <c r="J56" s="87"/>
      <c r="K56" s="86">
        <v>26.945548025239543</v>
      </c>
      <c r="L56" s="87"/>
      <c r="M56" s="86">
        <v>17.363870063098855</v>
      </c>
      <c r="N56" s="87"/>
    </row>
    <row r="57" spans="1:15" s="81" customFormat="1" x14ac:dyDescent="0.25">
      <c r="B57" s="82" t="s">
        <v>60</v>
      </c>
      <c r="C57" s="82" t="s">
        <v>17</v>
      </c>
      <c r="D57" s="82">
        <v>2005</v>
      </c>
      <c r="E57" s="120">
        <v>20.906000137329102</v>
      </c>
      <c r="F57" s="85"/>
      <c r="G57" s="86">
        <v>100</v>
      </c>
      <c r="H57" s="87"/>
      <c r="I57" s="86" t="s">
        <v>18</v>
      </c>
      <c r="J57" s="87"/>
      <c r="K57" s="86" t="s">
        <v>18</v>
      </c>
      <c r="L57" s="87"/>
      <c r="M57" s="86" t="s">
        <v>18</v>
      </c>
      <c r="N57" s="87"/>
    </row>
    <row r="58" spans="1:15" s="81" customFormat="1" x14ac:dyDescent="0.25">
      <c r="A58" s="75"/>
      <c r="B58" s="76" t="s">
        <v>61</v>
      </c>
      <c r="C58" s="76" t="s">
        <v>17</v>
      </c>
      <c r="D58" s="76">
        <v>2012</v>
      </c>
      <c r="E58" s="121">
        <v>2755.534912109375</v>
      </c>
      <c r="F58" s="78"/>
      <c r="G58" s="79">
        <v>6.690134761613943</v>
      </c>
      <c r="H58" s="80"/>
      <c r="I58" s="79">
        <v>1.7419484948703542E-2</v>
      </c>
      <c r="J58" s="80"/>
      <c r="K58" s="79">
        <v>1.7810334918506971</v>
      </c>
      <c r="L58" s="80"/>
      <c r="M58" s="79">
        <v>2.7425527531545839</v>
      </c>
      <c r="N58" s="80"/>
      <c r="O58" s="75"/>
    </row>
    <row r="59" spans="1:15" s="81" customFormat="1" x14ac:dyDescent="0.25">
      <c r="A59" s="75"/>
      <c r="B59" s="76" t="s">
        <v>62</v>
      </c>
      <c r="C59" s="76" t="s">
        <v>17</v>
      </c>
      <c r="D59" s="76">
        <v>2012</v>
      </c>
      <c r="E59" s="121">
        <v>21000</v>
      </c>
      <c r="F59" s="78"/>
      <c r="G59" s="79">
        <v>90.5</v>
      </c>
      <c r="H59" s="80"/>
      <c r="I59" s="79" t="s">
        <v>18</v>
      </c>
      <c r="J59" s="80"/>
      <c r="K59" s="79">
        <v>9.5</v>
      </c>
      <c r="L59" s="80"/>
      <c r="M59" s="79" t="s">
        <v>18</v>
      </c>
      <c r="N59" s="80"/>
      <c r="O59" s="75"/>
    </row>
    <row r="60" spans="1:15" s="81" customFormat="1" x14ac:dyDescent="0.25">
      <c r="A60" s="75"/>
      <c r="B60" s="76" t="s">
        <v>63</v>
      </c>
      <c r="C60" s="76" t="s">
        <v>27</v>
      </c>
      <c r="D60" s="76">
        <v>2014</v>
      </c>
      <c r="E60" s="121">
        <v>469.54998779296875</v>
      </c>
      <c r="F60" s="78">
        <v>14</v>
      </c>
      <c r="G60" s="79">
        <v>6.4593761499742559</v>
      </c>
      <c r="H60" s="80"/>
      <c r="I60" s="79">
        <v>47.211159288438338</v>
      </c>
      <c r="J60" s="80"/>
      <c r="K60" s="79">
        <v>26.536045514510587</v>
      </c>
      <c r="L60" s="80"/>
      <c r="M60" s="79">
        <v>4.6384839213857285</v>
      </c>
      <c r="N60" s="80"/>
      <c r="O60" s="75"/>
    </row>
    <row r="61" spans="1:15" s="81" customFormat="1" x14ac:dyDescent="0.25">
      <c r="A61" s="75"/>
      <c r="B61" s="76" t="s">
        <v>64</v>
      </c>
      <c r="C61" s="76" t="s">
        <v>27</v>
      </c>
      <c r="D61" s="76">
        <v>2014</v>
      </c>
      <c r="E61" s="121">
        <v>2629.8798828125</v>
      </c>
      <c r="F61" s="78"/>
      <c r="G61" s="79">
        <v>17.404977846243423</v>
      </c>
      <c r="H61" s="80"/>
      <c r="I61" s="79">
        <v>50.033461789968577</v>
      </c>
      <c r="J61" s="80"/>
      <c r="K61" s="79">
        <v>18.03618445360318</v>
      </c>
      <c r="L61" s="80"/>
      <c r="M61" s="79">
        <v>14.525378231019195</v>
      </c>
      <c r="N61" s="80"/>
      <c r="O61" s="75"/>
    </row>
    <row r="62" spans="1:15" s="81" customFormat="1" x14ac:dyDescent="0.25">
      <c r="A62" s="75"/>
      <c r="B62" s="76" t="s">
        <v>65</v>
      </c>
      <c r="C62" s="76" t="s">
        <v>27</v>
      </c>
      <c r="D62" s="76">
        <v>2014</v>
      </c>
      <c r="E62" s="121">
        <v>33703</v>
      </c>
      <c r="F62" s="78"/>
      <c r="G62" s="79">
        <v>25.787021926831439</v>
      </c>
      <c r="H62" s="80"/>
      <c r="I62" s="79">
        <v>34.9939174554194</v>
      </c>
      <c r="J62" s="80"/>
      <c r="K62" s="79">
        <v>22.063317805536599</v>
      </c>
      <c r="L62" s="80"/>
      <c r="M62" s="79">
        <v>17.155742812212562</v>
      </c>
      <c r="N62" s="80"/>
      <c r="O62" s="75"/>
    </row>
    <row r="63" spans="1:15" s="81" customFormat="1" x14ac:dyDescent="0.25">
      <c r="B63" s="82" t="s">
        <v>66</v>
      </c>
      <c r="C63" s="82" t="s">
        <v>17</v>
      </c>
      <c r="D63" s="82">
        <v>2007</v>
      </c>
      <c r="E63" s="120">
        <v>79.300003051757813</v>
      </c>
      <c r="F63" s="85"/>
      <c r="G63" s="86" t="s">
        <v>18</v>
      </c>
      <c r="H63" s="87"/>
      <c r="I63" s="86" t="s">
        <v>18</v>
      </c>
      <c r="J63" s="87"/>
      <c r="K63" s="86" t="s">
        <v>18</v>
      </c>
      <c r="L63" s="87"/>
      <c r="M63" s="86" t="s">
        <v>18</v>
      </c>
      <c r="N63" s="87"/>
    </row>
    <row r="64" spans="1:15" s="81" customFormat="1" x14ac:dyDescent="0.25">
      <c r="B64" s="82" t="s">
        <v>67</v>
      </c>
      <c r="C64" s="82" t="s">
        <v>17</v>
      </c>
      <c r="D64" s="82">
        <v>2009</v>
      </c>
      <c r="E64" s="120">
        <v>880</v>
      </c>
      <c r="F64" s="85"/>
      <c r="G64" s="86" t="s">
        <v>18</v>
      </c>
      <c r="H64" s="87"/>
      <c r="I64" s="86" t="s">
        <v>18</v>
      </c>
      <c r="J64" s="87"/>
      <c r="K64" s="86" t="s">
        <v>18</v>
      </c>
      <c r="L64" s="87"/>
      <c r="M64" s="86" t="s">
        <v>18</v>
      </c>
      <c r="N64" s="87"/>
    </row>
    <row r="65" spans="1:15" s="81" customFormat="1" x14ac:dyDescent="0.25">
      <c r="B65" s="82" t="s">
        <v>68</v>
      </c>
      <c r="C65" s="82" t="s">
        <v>27</v>
      </c>
      <c r="D65" s="82">
        <v>2014</v>
      </c>
      <c r="E65" s="120">
        <v>50064</v>
      </c>
      <c r="F65" s="85"/>
      <c r="G65" s="86">
        <v>0.27364972834771495</v>
      </c>
      <c r="H65" s="87"/>
      <c r="I65" s="86">
        <v>33.718839884947265</v>
      </c>
      <c r="J65" s="87"/>
      <c r="K65" s="86">
        <v>46.5863694471077</v>
      </c>
      <c r="L65" s="87"/>
      <c r="M65" s="86">
        <v>17.205976350271651</v>
      </c>
      <c r="N65" s="87"/>
    </row>
    <row r="66" spans="1:15" s="81" customFormat="1" x14ac:dyDescent="0.25">
      <c r="B66" s="82" t="s">
        <v>69</v>
      </c>
      <c r="C66" s="82" t="s">
        <v>27</v>
      </c>
      <c r="D66" s="82">
        <v>2012</v>
      </c>
      <c r="E66" s="120">
        <v>5585</v>
      </c>
      <c r="F66" s="85"/>
      <c r="G66" s="86">
        <v>80.698299015219334</v>
      </c>
      <c r="H66" s="87"/>
      <c r="I66" s="86" t="s">
        <v>18</v>
      </c>
      <c r="J66" s="87"/>
      <c r="K66" s="86">
        <v>15.559534467323187</v>
      </c>
      <c r="L66" s="87"/>
      <c r="M66" s="86">
        <v>3.7421665174574752</v>
      </c>
      <c r="N66" s="87"/>
    </row>
    <row r="67" spans="1:15" s="81" customFormat="1" x14ac:dyDescent="0.25">
      <c r="B67" s="82" t="s">
        <v>70</v>
      </c>
      <c r="C67" s="82" t="s">
        <v>17</v>
      </c>
      <c r="D67" s="82">
        <v>2007</v>
      </c>
      <c r="E67" s="120">
        <v>273.5</v>
      </c>
      <c r="F67" s="85"/>
      <c r="G67" s="86" t="s">
        <v>18</v>
      </c>
      <c r="H67" s="87"/>
      <c r="I67" s="86" t="s">
        <v>18</v>
      </c>
      <c r="J67" s="87"/>
      <c r="K67" s="86" t="s">
        <v>18</v>
      </c>
      <c r="L67" s="87"/>
      <c r="M67" s="86" t="s">
        <v>18</v>
      </c>
      <c r="N67" s="87"/>
    </row>
    <row r="68" spans="1:15" s="81" customFormat="1" x14ac:dyDescent="0.25">
      <c r="A68" s="75"/>
      <c r="B68" s="76" t="s">
        <v>71</v>
      </c>
      <c r="C68" s="76" t="s">
        <v>27</v>
      </c>
      <c r="D68" s="76">
        <v>2014</v>
      </c>
      <c r="E68" s="121">
        <v>3795</v>
      </c>
      <c r="F68" s="78"/>
      <c r="G68" s="79">
        <v>57.470355731225297</v>
      </c>
      <c r="H68" s="80"/>
      <c r="I68" s="79">
        <v>9.8287220026350468</v>
      </c>
      <c r="J68" s="80"/>
      <c r="K68" s="79">
        <v>24.321475625823453</v>
      </c>
      <c r="L68" s="80"/>
      <c r="M68" s="79">
        <v>6.2187088274044795</v>
      </c>
      <c r="N68" s="80"/>
      <c r="O68" s="75"/>
    </row>
    <row r="69" spans="1:15" s="81" customFormat="1" x14ac:dyDescent="0.25">
      <c r="A69" s="75"/>
      <c r="B69" s="76" t="s">
        <v>72</v>
      </c>
      <c r="C69" s="76" t="s">
        <v>27</v>
      </c>
      <c r="D69" s="76">
        <v>2013</v>
      </c>
      <c r="E69" s="121">
        <v>111.68000030517578</v>
      </c>
      <c r="F69" s="78"/>
      <c r="G69" s="79">
        <v>49.203080777922246</v>
      </c>
      <c r="H69" s="80"/>
      <c r="I69" s="79">
        <v>5.8918337264735001</v>
      </c>
      <c r="J69" s="80"/>
      <c r="K69" s="79">
        <v>37.392548538162785</v>
      </c>
      <c r="L69" s="80"/>
      <c r="M69" s="79">
        <v>7.5214896092196533</v>
      </c>
      <c r="N69" s="80"/>
      <c r="O69" s="75"/>
    </row>
    <row r="70" spans="1:15" s="81" customFormat="1" x14ac:dyDescent="0.25">
      <c r="A70" s="75"/>
      <c r="B70" s="76" t="s">
        <v>73</v>
      </c>
      <c r="C70" s="76" t="s">
        <v>17</v>
      </c>
      <c r="D70" s="76">
        <v>2001</v>
      </c>
      <c r="E70" s="121">
        <v>17568.91015625</v>
      </c>
      <c r="F70" s="78">
        <v>15</v>
      </c>
      <c r="G70" s="79" t="s">
        <v>18</v>
      </c>
      <c r="H70" s="80"/>
      <c r="I70" s="79" t="s">
        <v>18</v>
      </c>
      <c r="J70" s="80"/>
      <c r="K70" s="79" t="s">
        <v>18</v>
      </c>
      <c r="L70" s="80"/>
      <c r="M70" s="79" t="s">
        <v>18</v>
      </c>
      <c r="N70" s="80"/>
      <c r="O70" s="75"/>
    </row>
    <row r="71" spans="1:15" s="81" customFormat="1" x14ac:dyDescent="0.25">
      <c r="A71" s="75"/>
      <c r="B71" s="76" t="s">
        <v>74</v>
      </c>
      <c r="C71" s="76" t="s">
        <v>17</v>
      </c>
      <c r="D71" s="76">
        <v>2012</v>
      </c>
      <c r="E71" s="121">
        <v>7650.38916015625</v>
      </c>
      <c r="F71" s="78" t="s">
        <v>193</v>
      </c>
      <c r="G71" s="79" t="s">
        <v>18</v>
      </c>
      <c r="H71" s="80"/>
      <c r="I71" s="79" t="s">
        <v>18</v>
      </c>
      <c r="J71" s="80"/>
      <c r="K71" s="79" t="s">
        <v>18</v>
      </c>
      <c r="L71" s="80"/>
      <c r="M71" s="79" t="s">
        <v>18</v>
      </c>
      <c r="N71" s="80"/>
      <c r="O71" s="75"/>
    </row>
    <row r="72" spans="1:15" s="81" customFormat="1" x14ac:dyDescent="0.25">
      <c r="A72" s="75"/>
      <c r="B72" s="76" t="s">
        <v>75</v>
      </c>
      <c r="C72" s="76" t="s">
        <v>17</v>
      </c>
      <c r="D72" s="76">
        <v>2012</v>
      </c>
      <c r="E72" s="121">
        <v>13113</v>
      </c>
      <c r="F72" s="78"/>
      <c r="G72" s="79" t="s">
        <v>18</v>
      </c>
      <c r="H72" s="80"/>
      <c r="I72" s="79" t="s">
        <v>18</v>
      </c>
      <c r="J72" s="80"/>
      <c r="K72" s="79" t="s">
        <v>18</v>
      </c>
      <c r="L72" s="80"/>
      <c r="M72" s="79" t="s">
        <v>18</v>
      </c>
      <c r="N72" s="80"/>
      <c r="O72" s="75"/>
    </row>
    <row r="73" spans="1:15" s="81" customFormat="1" x14ac:dyDescent="0.25">
      <c r="B73" s="82" t="s">
        <v>76</v>
      </c>
      <c r="C73" s="82" t="s">
        <v>27</v>
      </c>
      <c r="D73" s="82">
        <v>2012</v>
      </c>
      <c r="E73" s="120">
        <v>2692.5</v>
      </c>
      <c r="F73" s="85"/>
      <c r="G73" s="86">
        <v>38.165273002263234</v>
      </c>
      <c r="H73" s="87"/>
      <c r="I73" s="86">
        <v>15.864438027724582</v>
      </c>
      <c r="J73" s="87"/>
      <c r="K73" s="86">
        <v>30.770659238625811</v>
      </c>
      <c r="L73" s="87"/>
      <c r="M73" s="86">
        <v>5.8012997938065807</v>
      </c>
      <c r="N73" s="87"/>
    </row>
    <row r="74" spans="1:15" s="81" customFormat="1" x14ac:dyDescent="0.25">
      <c r="B74" s="82" t="s">
        <v>77</v>
      </c>
      <c r="C74" s="82" t="s">
        <v>27</v>
      </c>
      <c r="D74" s="82">
        <v>2014</v>
      </c>
      <c r="E74" s="120">
        <v>5033.60009765625</v>
      </c>
      <c r="F74" s="85"/>
      <c r="G74" s="86">
        <v>81.984463196684231</v>
      </c>
      <c r="H74" s="87"/>
      <c r="I74" s="86" t="s">
        <v>18</v>
      </c>
      <c r="J74" s="87"/>
      <c r="K74" s="86" t="s">
        <v>18</v>
      </c>
      <c r="L74" s="87"/>
      <c r="M74" s="86" t="s">
        <v>18</v>
      </c>
      <c r="N74" s="87"/>
    </row>
    <row r="75" spans="1:15" s="81" customFormat="1" x14ac:dyDescent="0.25">
      <c r="B75" s="82" t="s">
        <v>78</v>
      </c>
      <c r="C75" s="82" t="s">
        <v>27</v>
      </c>
      <c r="D75" s="82">
        <v>2014</v>
      </c>
      <c r="E75" s="120">
        <v>29655</v>
      </c>
      <c r="F75" s="85"/>
      <c r="G75" s="86">
        <v>31.468555049738661</v>
      </c>
      <c r="H75" s="87"/>
      <c r="I75" s="86">
        <v>19.281740010116337</v>
      </c>
      <c r="J75" s="87"/>
      <c r="K75" s="86">
        <v>26.073174844039791</v>
      </c>
      <c r="L75" s="87"/>
      <c r="M75" s="86">
        <v>16.405327937953128</v>
      </c>
      <c r="N75" s="87"/>
    </row>
    <row r="76" spans="1:15" s="81" customFormat="1" x14ac:dyDescent="0.25">
      <c r="B76" s="82" t="s">
        <v>79</v>
      </c>
      <c r="C76" s="82" t="s">
        <v>17</v>
      </c>
      <c r="D76" s="82">
        <v>2006</v>
      </c>
      <c r="E76" s="120">
        <v>1464</v>
      </c>
      <c r="F76" s="85"/>
      <c r="G76" s="86">
        <v>100</v>
      </c>
      <c r="H76" s="87"/>
      <c r="I76" s="86" t="s">
        <v>18</v>
      </c>
      <c r="J76" s="87"/>
      <c r="K76" s="86" t="s">
        <v>18</v>
      </c>
      <c r="L76" s="87"/>
      <c r="M76" s="86">
        <v>0</v>
      </c>
      <c r="N76" s="87"/>
    </row>
    <row r="77" spans="1:15" s="81" customFormat="1" x14ac:dyDescent="0.25">
      <c r="B77" s="82" t="s">
        <v>80</v>
      </c>
      <c r="C77" s="82" t="s">
        <v>27</v>
      </c>
      <c r="D77" s="82">
        <v>2013</v>
      </c>
      <c r="E77" s="120">
        <v>44874</v>
      </c>
      <c r="F77" s="85"/>
      <c r="G77" s="86">
        <v>1.2791371395462852</v>
      </c>
      <c r="H77" s="87"/>
      <c r="I77" s="86">
        <v>77.557160048134776</v>
      </c>
      <c r="J77" s="87"/>
      <c r="K77" s="86">
        <v>20.316887284396309</v>
      </c>
      <c r="L77" s="87"/>
      <c r="M77" s="86">
        <v>0.33649774925346526</v>
      </c>
      <c r="N77" s="87"/>
    </row>
    <row r="78" spans="1:15" s="81" customFormat="1" x14ac:dyDescent="0.25">
      <c r="A78" s="75"/>
      <c r="B78" s="76" t="s">
        <v>81</v>
      </c>
      <c r="C78" s="76" t="s">
        <v>17</v>
      </c>
      <c r="D78" s="76">
        <v>2012</v>
      </c>
      <c r="E78" s="121">
        <v>2242.967041015625</v>
      </c>
      <c r="F78" s="78"/>
      <c r="G78" s="79">
        <v>98.546160943826905</v>
      </c>
      <c r="H78" s="80"/>
      <c r="I78" s="79">
        <v>0.71927046296948371</v>
      </c>
      <c r="J78" s="80"/>
      <c r="K78" s="79" t="s">
        <v>18</v>
      </c>
      <c r="L78" s="80"/>
      <c r="M78" s="79">
        <v>0.30606779527217942</v>
      </c>
      <c r="N78" s="80"/>
      <c r="O78" s="75"/>
    </row>
    <row r="79" spans="1:15" s="81" customFormat="1" x14ac:dyDescent="0.25">
      <c r="A79" s="75"/>
      <c r="B79" s="76" t="s">
        <v>82</v>
      </c>
      <c r="C79" s="76" t="s">
        <v>17</v>
      </c>
      <c r="D79" s="76">
        <v>2009</v>
      </c>
      <c r="E79" s="121">
        <v>3928.300048828125</v>
      </c>
      <c r="F79" s="78"/>
      <c r="G79" s="79" t="s">
        <v>18</v>
      </c>
      <c r="H79" s="80"/>
      <c r="I79" s="79" t="s">
        <v>18</v>
      </c>
      <c r="J79" s="80"/>
      <c r="K79" s="79" t="s">
        <v>18</v>
      </c>
      <c r="L79" s="80"/>
      <c r="M79" s="79" t="s">
        <v>18</v>
      </c>
      <c r="N79" s="80"/>
      <c r="O79" s="75"/>
    </row>
    <row r="80" spans="1:15" s="81" customFormat="1" x14ac:dyDescent="0.25">
      <c r="A80" s="75"/>
      <c r="B80" s="76" t="s">
        <v>83</v>
      </c>
      <c r="C80" s="76" t="s">
        <v>17</v>
      </c>
      <c r="D80" s="76">
        <v>2012</v>
      </c>
      <c r="E80" s="121">
        <v>10422</v>
      </c>
      <c r="F80" s="78"/>
      <c r="G80" s="79">
        <v>75.350220687008246</v>
      </c>
      <c r="H80" s="80"/>
      <c r="I80" s="79">
        <v>0</v>
      </c>
      <c r="J80" s="80"/>
      <c r="K80" s="79">
        <v>24.649779312991747</v>
      </c>
      <c r="L80" s="80">
        <v>18</v>
      </c>
      <c r="M80" s="79">
        <v>0</v>
      </c>
      <c r="N80" s="80"/>
      <c r="O80" s="75"/>
    </row>
    <row r="81" spans="1:15" s="81" customFormat="1" x14ac:dyDescent="0.25">
      <c r="A81" s="75"/>
      <c r="B81" s="76" t="s">
        <v>84</v>
      </c>
      <c r="C81" s="76" t="s">
        <v>17</v>
      </c>
      <c r="D81" s="76">
        <v>2012</v>
      </c>
      <c r="E81" s="121">
        <v>980.3621826171875</v>
      </c>
      <c r="F81" s="78"/>
      <c r="G81" s="79">
        <v>100</v>
      </c>
      <c r="H81" s="80"/>
      <c r="I81" s="79" t="s">
        <v>18</v>
      </c>
      <c r="J81" s="80"/>
      <c r="K81" s="79" t="s">
        <v>18</v>
      </c>
      <c r="L81" s="80"/>
      <c r="M81" s="79" t="s">
        <v>18</v>
      </c>
      <c r="N81" s="80"/>
      <c r="O81" s="75"/>
    </row>
    <row r="82" spans="1:15" s="81" customFormat="1" x14ac:dyDescent="0.25">
      <c r="A82" s="75"/>
      <c r="B82" s="76" t="s">
        <v>85</v>
      </c>
      <c r="C82" s="76" t="s">
        <v>27</v>
      </c>
      <c r="D82" s="76">
        <v>2014</v>
      </c>
      <c r="E82" s="121">
        <v>648</v>
      </c>
      <c r="F82" s="78"/>
      <c r="G82" s="79">
        <v>79.475308641975303</v>
      </c>
      <c r="H82" s="80"/>
      <c r="I82" s="79" t="s">
        <v>18</v>
      </c>
      <c r="J82" s="80"/>
      <c r="K82" s="79">
        <v>16.512345679012345</v>
      </c>
      <c r="L82" s="80"/>
      <c r="M82" s="79">
        <v>4.0123456790123457</v>
      </c>
      <c r="N82" s="80"/>
      <c r="O82" s="75"/>
    </row>
    <row r="83" spans="1:15" s="81" customFormat="1" x14ac:dyDescent="0.25">
      <c r="B83" s="82" t="s">
        <v>86</v>
      </c>
      <c r="C83" s="82" t="s">
        <v>17</v>
      </c>
      <c r="D83" s="82">
        <v>2012</v>
      </c>
      <c r="E83" s="120">
        <v>1940</v>
      </c>
      <c r="F83" s="85"/>
      <c r="G83" s="86">
        <v>81.030927835051543</v>
      </c>
      <c r="H83" s="87"/>
      <c r="I83" s="86">
        <v>0</v>
      </c>
      <c r="J83" s="87"/>
      <c r="K83" s="86">
        <v>7.9896907216494846</v>
      </c>
      <c r="L83" s="87"/>
      <c r="M83" s="86">
        <v>10.979381443298969</v>
      </c>
      <c r="N83" s="87"/>
    </row>
    <row r="84" spans="1:15" s="81" customFormat="1" x14ac:dyDescent="0.25">
      <c r="B84" s="82" t="s">
        <v>87</v>
      </c>
      <c r="C84" s="82" t="s">
        <v>17</v>
      </c>
      <c r="D84" s="82">
        <v>2012</v>
      </c>
      <c r="E84" s="120">
        <v>28.225799560546875</v>
      </c>
      <c r="F84" s="85"/>
      <c r="G84" s="86">
        <v>0</v>
      </c>
      <c r="H84" s="87"/>
      <c r="I84" s="86">
        <v>0</v>
      </c>
      <c r="J84" s="87"/>
      <c r="K84" s="86">
        <v>0</v>
      </c>
      <c r="L84" s="87"/>
      <c r="M84" s="86">
        <v>22.767319924359636</v>
      </c>
      <c r="N84" s="87"/>
    </row>
    <row r="85" spans="1:15" s="81" customFormat="1" x14ac:dyDescent="0.25">
      <c r="B85" s="82" t="s">
        <v>88</v>
      </c>
      <c r="C85" s="82" t="s">
        <v>44</v>
      </c>
      <c r="D85" s="82">
        <v>2014</v>
      </c>
      <c r="E85" s="120">
        <v>1270</v>
      </c>
      <c r="F85" s="85"/>
      <c r="G85" s="86">
        <v>58.897637795275593</v>
      </c>
      <c r="H85" s="87"/>
      <c r="I85" s="86">
        <v>8.8976377952755907</v>
      </c>
      <c r="J85" s="87"/>
      <c r="K85" s="86">
        <v>21.102362204724411</v>
      </c>
      <c r="L85" s="87"/>
      <c r="M85" s="86">
        <v>9.3700787401574797</v>
      </c>
      <c r="N85" s="87"/>
    </row>
    <row r="86" spans="1:15" s="81" customFormat="1" x14ac:dyDescent="0.25">
      <c r="B86" s="82" t="s">
        <v>89</v>
      </c>
      <c r="C86" s="82" t="s">
        <v>27</v>
      </c>
      <c r="D86" s="82">
        <v>2014</v>
      </c>
      <c r="E86" s="120">
        <v>342.510009765625</v>
      </c>
      <c r="F86" s="85"/>
      <c r="G86" s="86">
        <v>17.946921102471201</v>
      </c>
      <c r="H86" s="87"/>
      <c r="I86" s="86">
        <v>35.266122878622532</v>
      </c>
      <c r="J86" s="87"/>
      <c r="K86" s="86">
        <v>28.314501939168348</v>
      </c>
      <c r="L86" s="87"/>
      <c r="M86" s="86">
        <v>18.469532719590056</v>
      </c>
      <c r="N86" s="87"/>
    </row>
    <row r="87" spans="1:15" s="81" customFormat="1" x14ac:dyDescent="0.25">
      <c r="B87" s="82" t="s">
        <v>90</v>
      </c>
      <c r="C87" s="82" t="s">
        <v>17</v>
      </c>
      <c r="D87" s="82">
        <v>2007</v>
      </c>
      <c r="E87" s="120">
        <v>419.385009765625</v>
      </c>
      <c r="F87" s="85"/>
      <c r="G87" s="86">
        <v>96.692777568530929</v>
      </c>
      <c r="H87" s="87"/>
      <c r="I87" s="86">
        <v>0</v>
      </c>
      <c r="J87" s="87"/>
      <c r="K87" s="86">
        <v>0</v>
      </c>
      <c r="L87" s="87"/>
      <c r="M87" s="86">
        <v>3.4812880864838243</v>
      </c>
      <c r="N87" s="87"/>
    </row>
    <row r="88" spans="1:15" s="81" customFormat="1" x14ac:dyDescent="0.25">
      <c r="A88" s="75"/>
      <c r="B88" s="76" t="s">
        <v>91</v>
      </c>
      <c r="C88" s="76" t="s">
        <v>17</v>
      </c>
      <c r="D88" s="76">
        <v>2012</v>
      </c>
      <c r="E88" s="121">
        <v>210.72200012207031</v>
      </c>
      <c r="F88" s="78"/>
      <c r="G88" s="79" t="s">
        <v>18</v>
      </c>
      <c r="H88" s="80"/>
      <c r="I88" s="79" t="s">
        <v>18</v>
      </c>
      <c r="J88" s="80"/>
      <c r="K88" s="79" t="s">
        <v>18</v>
      </c>
      <c r="L88" s="80"/>
      <c r="M88" s="79" t="s">
        <v>18</v>
      </c>
      <c r="N88" s="80"/>
      <c r="O88" s="75"/>
    </row>
    <row r="89" spans="1:15" s="81" customFormat="1" x14ac:dyDescent="0.25">
      <c r="A89" s="75"/>
      <c r="B89" s="76" t="s">
        <v>92</v>
      </c>
      <c r="C89" s="76" t="s">
        <v>44</v>
      </c>
      <c r="D89" s="76">
        <v>2014</v>
      </c>
      <c r="E89" s="121">
        <v>256</v>
      </c>
      <c r="F89" s="78"/>
      <c r="G89" s="79">
        <v>79.6875</v>
      </c>
      <c r="H89" s="80"/>
      <c r="I89" s="79">
        <v>0.390625</v>
      </c>
      <c r="J89" s="80"/>
      <c r="K89" s="79">
        <v>7.421875</v>
      </c>
      <c r="L89" s="80"/>
      <c r="M89" s="79">
        <v>3.515625</v>
      </c>
      <c r="N89" s="80"/>
      <c r="O89" s="75"/>
    </row>
    <row r="90" spans="1:15" s="81" customFormat="1" x14ac:dyDescent="0.25">
      <c r="A90" s="75"/>
      <c r="B90" s="76" t="s">
        <v>93</v>
      </c>
      <c r="C90" s="76" t="s">
        <v>17</v>
      </c>
      <c r="D90" s="76">
        <v>2007</v>
      </c>
      <c r="E90" s="121">
        <v>26</v>
      </c>
      <c r="F90" s="78"/>
      <c r="G90" s="79" t="s">
        <v>18</v>
      </c>
      <c r="H90" s="80"/>
      <c r="I90" s="79">
        <v>0</v>
      </c>
      <c r="J90" s="80"/>
      <c r="K90" s="79">
        <v>30.76923076923077</v>
      </c>
      <c r="L90" s="80"/>
      <c r="M90" s="79">
        <v>5.9999997799213114</v>
      </c>
      <c r="N90" s="80"/>
      <c r="O90" s="75"/>
    </row>
    <row r="91" spans="1:15" s="81" customFormat="1" x14ac:dyDescent="0.25">
      <c r="A91" s="75"/>
      <c r="B91" s="76" t="s">
        <v>94</v>
      </c>
      <c r="C91" s="76" t="s">
        <v>17</v>
      </c>
      <c r="D91" s="76">
        <v>2009</v>
      </c>
      <c r="E91" s="121">
        <v>180.80000305175781</v>
      </c>
      <c r="F91" s="78"/>
      <c r="G91" s="79" t="s">
        <v>18</v>
      </c>
      <c r="H91" s="80"/>
      <c r="I91" s="79" t="s">
        <v>18</v>
      </c>
      <c r="J91" s="80"/>
      <c r="K91" s="79" t="s">
        <v>18</v>
      </c>
      <c r="L91" s="80"/>
      <c r="M91" s="79" t="s">
        <v>18</v>
      </c>
      <c r="N91" s="80"/>
      <c r="O91" s="75"/>
    </row>
    <row r="92" spans="1:15" s="81" customFormat="1" x14ac:dyDescent="0.25">
      <c r="A92" s="75"/>
      <c r="B92" s="76" t="s">
        <v>95</v>
      </c>
      <c r="C92" s="76" t="s">
        <v>17</v>
      </c>
      <c r="D92" s="76">
        <v>2012</v>
      </c>
      <c r="E92" s="121">
        <v>387.92001342773437</v>
      </c>
      <c r="F92" s="78"/>
      <c r="G92" s="79">
        <v>91.034234487678461</v>
      </c>
      <c r="H92" s="80"/>
      <c r="I92" s="79" t="s">
        <v>18</v>
      </c>
      <c r="J92" s="80"/>
      <c r="K92" s="79" t="s">
        <v>18</v>
      </c>
      <c r="L92" s="80"/>
      <c r="M92" s="79">
        <v>8.9683439140240111</v>
      </c>
      <c r="N92" s="80">
        <v>19</v>
      </c>
      <c r="O92" s="75"/>
    </row>
    <row r="93" spans="1:15" s="81" customFormat="1" x14ac:dyDescent="0.25">
      <c r="B93" s="82" t="s">
        <v>96</v>
      </c>
      <c r="C93" s="82" t="s">
        <v>27</v>
      </c>
      <c r="D93" s="82">
        <v>2012</v>
      </c>
      <c r="E93" s="120">
        <v>42102.75</v>
      </c>
      <c r="F93" s="85"/>
      <c r="G93" s="86">
        <v>95.012202290824234</v>
      </c>
      <c r="H93" s="87"/>
      <c r="I93" s="86" t="s">
        <v>18</v>
      </c>
      <c r="J93" s="87"/>
      <c r="K93" s="86">
        <v>4.9877977091757666</v>
      </c>
      <c r="L93" s="87"/>
      <c r="M93" s="86" t="s">
        <v>18</v>
      </c>
      <c r="N93" s="87"/>
    </row>
    <row r="94" spans="1:15" s="81" customFormat="1" x14ac:dyDescent="0.25">
      <c r="B94" s="82" t="s">
        <v>97</v>
      </c>
      <c r="C94" s="82" t="s">
        <v>17</v>
      </c>
      <c r="D94" s="82">
        <v>2012</v>
      </c>
      <c r="E94" s="120">
        <v>45.520000457763672</v>
      </c>
      <c r="F94" s="85"/>
      <c r="G94" s="86">
        <v>0</v>
      </c>
      <c r="H94" s="87"/>
      <c r="I94" s="86">
        <v>121.69604857872778</v>
      </c>
      <c r="J94" s="87"/>
      <c r="K94" s="86">
        <v>5.4239896227162205</v>
      </c>
      <c r="L94" s="87"/>
      <c r="M94" s="86" t="s">
        <v>18</v>
      </c>
      <c r="N94" s="87"/>
    </row>
    <row r="95" spans="1:15" s="81" customFormat="1" x14ac:dyDescent="0.25">
      <c r="B95" s="82" t="s">
        <v>98</v>
      </c>
      <c r="C95" s="82" t="s">
        <v>17</v>
      </c>
      <c r="D95" s="82">
        <v>2012</v>
      </c>
      <c r="E95" s="120">
        <v>279.6669921875</v>
      </c>
      <c r="F95" s="85"/>
      <c r="G95" s="86" t="s">
        <v>18</v>
      </c>
      <c r="H95" s="87"/>
      <c r="I95" s="86" t="s">
        <v>18</v>
      </c>
      <c r="J95" s="87"/>
      <c r="K95" s="86" t="s">
        <v>18</v>
      </c>
      <c r="L95" s="87"/>
      <c r="M95" s="86" t="s">
        <v>18</v>
      </c>
      <c r="N95" s="87"/>
    </row>
    <row r="96" spans="1:15" s="81" customFormat="1" x14ac:dyDescent="0.25">
      <c r="B96" s="82" t="s">
        <v>99</v>
      </c>
      <c r="C96" s="82" t="s">
        <v>17</v>
      </c>
      <c r="D96" s="82">
        <v>2000</v>
      </c>
      <c r="E96" s="120">
        <v>6500</v>
      </c>
      <c r="F96" s="85"/>
      <c r="G96" s="86">
        <v>98</v>
      </c>
      <c r="H96" s="87"/>
      <c r="I96" s="86">
        <v>0</v>
      </c>
      <c r="J96" s="87"/>
      <c r="K96" s="86">
        <v>2</v>
      </c>
      <c r="L96" s="87"/>
      <c r="M96" s="86">
        <v>0</v>
      </c>
      <c r="N96" s="87"/>
    </row>
    <row r="97" spans="1:15" s="81" customFormat="1" x14ac:dyDescent="0.25">
      <c r="B97" s="82" t="s">
        <v>100</v>
      </c>
      <c r="C97" s="82" t="s">
        <v>17</v>
      </c>
      <c r="D97" s="82">
        <v>2002</v>
      </c>
      <c r="E97" s="120">
        <v>418.39999389648437</v>
      </c>
      <c r="F97" s="85"/>
      <c r="G97" s="86" t="s">
        <v>18</v>
      </c>
      <c r="H97" s="87"/>
      <c r="I97" s="86" t="s">
        <v>18</v>
      </c>
      <c r="J97" s="87"/>
      <c r="K97" s="86" t="s">
        <v>18</v>
      </c>
      <c r="L97" s="87"/>
      <c r="M97" s="86" t="s">
        <v>18</v>
      </c>
      <c r="N97" s="87"/>
    </row>
    <row r="98" spans="1:15" s="81" customFormat="1" x14ac:dyDescent="0.25">
      <c r="A98" s="75"/>
      <c r="B98" s="76" t="s">
        <v>101</v>
      </c>
      <c r="C98" s="76" t="s">
        <v>27</v>
      </c>
      <c r="D98" s="76">
        <v>2014</v>
      </c>
      <c r="E98" s="121">
        <v>8890</v>
      </c>
      <c r="F98" s="78"/>
      <c r="G98" s="79">
        <v>1.4398200224971878</v>
      </c>
      <c r="H98" s="80"/>
      <c r="I98" s="79">
        <v>47.682789651293589</v>
      </c>
      <c r="J98" s="80"/>
      <c r="K98" s="79">
        <v>23.745781777277841</v>
      </c>
      <c r="L98" s="80"/>
      <c r="M98" s="79">
        <v>27.120359955005625</v>
      </c>
      <c r="N98" s="80"/>
      <c r="O98" s="75"/>
    </row>
    <row r="99" spans="1:15" s="81" customFormat="1" x14ac:dyDescent="0.25">
      <c r="A99" s="75"/>
      <c r="B99" s="76" t="s">
        <v>102</v>
      </c>
      <c r="C99" s="76" t="s">
        <v>27</v>
      </c>
      <c r="D99" s="76">
        <v>2014</v>
      </c>
      <c r="E99" s="121">
        <v>2931</v>
      </c>
      <c r="F99" s="78">
        <v>10</v>
      </c>
      <c r="G99" s="79">
        <v>100</v>
      </c>
      <c r="H99" s="80"/>
      <c r="I99" s="79" t="s">
        <v>18</v>
      </c>
      <c r="J99" s="80"/>
      <c r="K99" s="79" t="s">
        <v>18</v>
      </c>
      <c r="L99" s="80"/>
      <c r="M99" s="79" t="s">
        <v>18</v>
      </c>
      <c r="N99" s="80"/>
      <c r="O99" s="75"/>
    </row>
    <row r="100" spans="1:15" s="81" customFormat="1" x14ac:dyDescent="0.25">
      <c r="A100" s="75"/>
      <c r="B100" s="76" t="s">
        <v>103</v>
      </c>
      <c r="C100" s="76" t="s">
        <v>17</v>
      </c>
      <c r="D100" s="76">
        <v>2005</v>
      </c>
      <c r="E100" s="121">
        <v>9750</v>
      </c>
      <c r="F100" s="78"/>
      <c r="G100" s="79">
        <v>64</v>
      </c>
      <c r="H100" s="80"/>
      <c r="I100" s="79">
        <v>11.994051732772435</v>
      </c>
      <c r="J100" s="80"/>
      <c r="K100" s="79">
        <v>4</v>
      </c>
      <c r="L100" s="80"/>
      <c r="M100" s="79" t="s">
        <v>18</v>
      </c>
      <c r="N100" s="80"/>
      <c r="O100" s="75"/>
    </row>
    <row r="101" spans="1:15" s="81" customFormat="1" x14ac:dyDescent="0.25">
      <c r="A101" s="75"/>
      <c r="B101" s="76" t="s">
        <v>104</v>
      </c>
      <c r="C101" s="76" t="s">
        <v>27</v>
      </c>
      <c r="D101" s="76">
        <v>2014</v>
      </c>
      <c r="E101" s="121">
        <v>2175.43994140625</v>
      </c>
      <c r="F101" s="78"/>
      <c r="G101" s="79">
        <v>2.7589821863326405</v>
      </c>
      <c r="H101" s="80"/>
      <c r="I101" s="79">
        <v>52.786102442910142</v>
      </c>
      <c r="J101" s="80"/>
      <c r="K101" s="79">
        <v>26.062313186022674</v>
      </c>
      <c r="L101" s="80"/>
      <c r="M101" s="79">
        <v>16.142941296222187</v>
      </c>
      <c r="N101" s="80"/>
      <c r="O101" s="75"/>
    </row>
    <row r="102" spans="1:15" s="81" customFormat="1" x14ac:dyDescent="0.25">
      <c r="A102" s="75"/>
      <c r="B102" s="76" t="s">
        <v>105</v>
      </c>
      <c r="C102" s="76" t="s">
        <v>17</v>
      </c>
      <c r="D102" s="76">
        <v>2012</v>
      </c>
      <c r="E102" s="121">
        <v>670.111328125</v>
      </c>
      <c r="F102" s="78"/>
      <c r="G102" s="79">
        <v>100</v>
      </c>
      <c r="H102" s="80"/>
      <c r="I102" s="79" t="s">
        <v>18</v>
      </c>
      <c r="J102" s="80"/>
      <c r="K102" s="79" t="s">
        <v>18</v>
      </c>
      <c r="L102" s="80"/>
      <c r="M102" s="79" t="s">
        <v>18</v>
      </c>
      <c r="N102" s="80"/>
      <c r="O102" s="75"/>
    </row>
    <row r="103" spans="1:15" s="81" customFormat="1" x14ac:dyDescent="0.25">
      <c r="B103" s="82" t="s">
        <v>106</v>
      </c>
      <c r="C103" s="82" t="s">
        <v>17</v>
      </c>
      <c r="D103" s="82">
        <v>2001</v>
      </c>
      <c r="E103" s="120">
        <v>4739.97021484375</v>
      </c>
      <c r="F103" s="85"/>
      <c r="G103" s="86">
        <v>65.699989049657589</v>
      </c>
      <c r="H103" s="87"/>
      <c r="I103" s="86" t="s">
        <v>18</v>
      </c>
      <c r="J103" s="87"/>
      <c r="K103" s="86">
        <v>14.700092990348967</v>
      </c>
      <c r="L103" s="87"/>
      <c r="M103" s="86" t="s">
        <v>18</v>
      </c>
      <c r="N103" s="87"/>
    </row>
    <row r="104" spans="1:15" s="81" customFormat="1" x14ac:dyDescent="0.25">
      <c r="B104" s="82" t="s">
        <v>107</v>
      </c>
      <c r="C104" s="82" t="s">
        <v>17</v>
      </c>
      <c r="D104" s="82">
        <v>2009</v>
      </c>
      <c r="E104" s="120">
        <v>9103.7197265625</v>
      </c>
      <c r="F104" s="85"/>
      <c r="G104" s="86" t="s">
        <v>18</v>
      </c>
      <c r="H104" s="87"/>
      <c r="I104" s="86" t="s">
        <v>18</v>
      </c>
      <c r="J104" s="87"/>
      <c r="K104" s="86" t="s">
        <v>18</v>
      </c>
      <c r="L104" s="87"/>
      <c r="M104" s="86" t="s">
        <v>18</v>
      </c>
      <c r="N104" s="87"/>
    </row>
    <row r="105" spans="1:15" s="81" customFormat="1" x14ac:dyDescent="0.25">
      <c r="B105" s="82" t="s">
        <v>108</v>
      </c>
      <c r="C105" s="82" t="s">
        <v>27</v>
      </c>
      <c r="D105" s="82">
        <v>2014</v>
      </c>
      <c r="E105" s="120">
        <v>10330</v>
      </c>
      <c r="F105" s="85">
        <v>14</v>
      </c>
      <c r="G105" s="86">
        <v>52.633107454017427</v>
      </c>
      <c r="H105" s="87">
        <v>14</v>
      </c>
      <c r="I105" s="86">
        <v>15.10164569215876</v>
      </c>
      <c r="J105" s="87">
        <v>14</v>
      </c>
      <c r="K105" s="86">
        <v>21.103581800580834</v>
      </c>
      <c r="L105" s="87">
        <v>14</v>
      </c>
      <c r="M105" s="86">
        <v>11.17134559535334</v>
      </c>
      <c r="N105" s="87">
        <v>14</v>
      </c>
    </row>
    <row r="106" spans="1:15" s="81" customFormat="1" x14ac:dyDescent="0.25">
      <c r="B106" s="82" t="s">
        <v>109</v>
      </c>
      <c r="C106" s="82" t="s">
        <v>27</v>
      </c>
      <c r="D106" s="82">
        <v>2014</v>
      </c>
      <c r="E106" s="120">
        <v>4710.4599609375</v>
      </c>
      <c r="F106" s="85"/>
      <c r="G106" s="86">
        <v>48.979716227453402</v>
      </c>
      <c r="H106" s="87"/>
      <c r="I106" s="86">
        <v>20.669956490199773</v>
      </c>
      <c r="J106" s="87"/>
      <c r="K106" s="86">
        <v>16.233446186812884</v>
      </c>
      <c r="L106" s="87"/>
      <c r="M106" s="86">
        <v>14.116879799797285</v>
      </c>
      <c r="N106" s="87"/>
    </row>
    <row r="107" spans="1:15" s="81" customFormat="1" x14ac:dyDescent="0.25">
      <c r="B107" s="82" t="s">
        <v>110</v>
      </c>
      <c r="C107" s="82" t="s">
        <v>17</v>
      </c>
      <c r="D107" s="82">
        <v>2012</v>
      </c>
      <c r="E107" s="120">
        <v>2516.64306640625</v>
      </c>
      <c r="F107" s="85">
        <v>20</v>
      </c>
      <c r="G107" s="86" t="s">
        <v>18</v>
      </c>
      <c r="H107" s="87"/>
      <c r="I107" s="86" t="s">
        <v>18</v>
      </c>
      <c r="J107" s="87"/>
      <c r="K107" s="86" t="s">
        <v>18</v>
      </c>
      <c r="L107" s="87"/>
      <c r="M107" s="86" t="s">
        <v>18</v>
      </c>
      <c r="N107" s="87"/>
    </row>
    <row r="108" spans="1:15" s="81" customFormat="1" x14ac:dyDescent="0.25">
      <c r="A108" s="75"/>
      <c r="B108" s="76" t="s">
        <v>111</v>
      </c>
      <c r="C108" s="76" t="s">
        <v>27</v>
      </c>
      <c r="D108" s="76">
        <v>2013</v>
      </c>
      <c r="E108" s="121">
        <v>17786</v>
      </c>
      <c r="F108" s="78"/>
      <c r="G108" s="79">
        <v>15.624648600022489</v>
      </c>
      <c r="H108" s="80"/>
      <c r="I108" s="79">
        <v>25.306420780389072</v>
      </c>
      <c r="J108" s="80"/>
      <c r="K108" s="79">
        <v>58.652873046216122</v>
      </c>
      <c r="L108" s="80"/>
      <c r="M108" s="79">
        <v>0.4160575733723153</v>
      </c>
      <c r="N108" s="80"/>
      <c r="O108" s="75"/>
    </row>
    <row r="109" spans="1:15" s="81" customFormat="1" x14ac:dyDescent="0.25">
      <c r="A109" s="75"/>
      <c r="B109" s="76" t="s">
        <v>112</v>
      </c>
      <c r="C109" s="76" t="s">
        <v>17</v>
      </c>
      <c r="D109" s="76">
        <v>2012</v>
      </c>
      <c r="E109" s="121">
        <v>2469.10009765625</v>
      </c>
      <c r="F109" s="78">
        <v>21</v>
      </c>
      <c r="G109" s="79">
        <v>100</v>
      </c>
      <c r="H109" s="80">
        <v>21</v>
      </c>
      <c r="I109" s="79">
        <v>0</v>
      </c>
      <c r="J109" s="80"/>
      <c r="K109" s="79">
        <v>0</v>
      </c>
      <c r="L109" s="80"/>
      <c r="M109" s="79">
        <v>0</v>
      </c>
      <c r="N109" s="80"/>
      <c r="O109" s="75"/>
    </row>
    <row r="110" spans="1:15" s="81" customFormat="1" x14ac:dyDescent="0.25">
      <c r="A110" s="75"/>
      <c r="B110" s="76" t="s">
        <v>113</v>
      </c>
      <c r="C110" s="76" t="s">
        <v>17</v>
      </c>
      <c r="D110" s="76">
        <v>2007</v>
      </c>
      <c r="E110" s="121">
        <v>558.70001220703125</v>
      </c>
      <c r="F110" s="78"/>
      <c r="G110" s="79" t="s">
        <v>18</v>
      </c>
      <c r="H110" s="80"/>
      <c r="I110" s="79" t="s">
        <v>18</v>
      </c>
      <c r="J110" s="80"/>
      <c r="K110" s="79" t="s">
        <v>18</v>
      </c>
      <c r="L110" s="80"/>
      <c r="M110" s="79" t="s">
        <v>18</v>
      </c>
      <c r="N110" s="80"/>
      <c r="O110" s="75"/>
    </row>
    <row r="111" spans="1:15" s="81" customFormat="1" x14ac:dyDescent="0.25">
      <c r="A111" s="75"/>
      <c r="B111" s="76" t="s">
        <v>114</v>
      </c>
      <c r="C111" s="76" t="s">
        <v>44</v>
      </c>
      <c r="D111" s="76">
        <v>2014</v>
      </c>
      <c r="E111" s="121">
        <v>4953</v>
      </c>
      <c r="F111" s="78"/>
      <c r="G111" s="79">
        <v>71.835251362810425</v>
      </c>
      <c r="H111" s="80"/>
      <c r="I111" s="79">
        <v>2.6852412679184332</v>
      </c>
      <c r="J111" s="80"/>
      <c r="K111" s="79">
        <v>5.1080153442358167</v>
      </c>
      <c r="L111" s="80"/>
      <c r="M111" s="79">
        <v>7.8942055320008073</v>
      </c>
      <c r="N111" s="80"/>
      <c r="O111" s="75"/>
    </row>
    <row r="112" spans="1:15" s="81" customFormat="1" x14ac:dyDescent="0.25">
      <c r="A112" s="75"/>
      <c r="B112" s="76" t="s">
        <v>115</v>
      </c>
      <c r="C112" s="76" t="s">
        <v>17</v>
      </c>
      <c r="D112" s="76">
        <v>2012</v>
      </c>
      <c r="E112" s="121">
        <v>10071</v>
      </c>
      <c r="F112" s="78">
        <v>22</v>
      </c>
      <c r="G112" s="79" t="s">
        <v>18</v>
      </c>
      <c r="H112" s="80"/>
      <c r="I112" s="79" t="s">
        <v>18</v>
      </c>
      <c r="J112" s="80"/>
      <c r="K112" s="79">
        <v>66.695262464626154</v>
      </c>
      <c r="L112" s="80"/>
      <c r="M112" s="79" t="s">
        <v>18</v>
      </c>
      <c r="N112" s="80"/>
      <c r="O112" s="75"/>
    </row>
    <row r="113" spans="1:15" s="81" customFormat="1" x14ac:dyDescent="0.25">
      <c r="B113" s="82" t="s">
        <v>116</v>
      </c>
      <c r="C113" s="82" t="s">
        <v>17</v>
      </c>
      <c r="D113" s="82">
        <v>2012</v>
      </c>
      <c r="E113" s="120">
        <v>45</v>
      </c>
      <c r="F113" s="85"/>
      <c r="G113" s="86">
        <v>100</v>
      </c>
      <c r="H113" s="87"/>
      <c r="I113" s="86">
        <v>0</v>
      </c>
      <c r="J113" s="87"/>
      <c r="K113" s="86">
        <v>0</v>
      </c>
      <c r="L113" s="87"/>
      <c r="M113" s="86">
        <v>0</v>
      </c>
      <c r="N113" s="87"/>
    </row>
    <row r="114" spans="1:15" s="81" customFormat="1" x14ac:dyDescent="0.25">
      <c r="B114" s="82" t="s">
        <v>117</v>
      </c>
      <c r="C114" s="82" t="s">
        <v>17</v>
      </c>
      <c r="D114" s="82">
        <v>2002</v>
      </c>
      <c r="E114" s="120">
        <v>37.799999237060547</v>
      </c>
      <c r="F114" s="85"/>
      <c r="G114" s="86">
        <v>84.920632597920914</v>
      </c>
      <c r="H114" s="87"/>
      <c r="I114" s="86">
        <v>0</v>
      </c>
      <c r="J114" s="87"/>
      <c r="K114" s="86">
        <v>15.079365383720708</v>
      </c>
      <c r="L114" s="87">
        <v>23</v>
      </c>
      <c r="M114" s="86" t="s">
        <v>18</v>
      </c>
      <c r="N114" s="87"/>
    </row>
    <row r="115" spans="1:15" s="81" customFormat="1" x14ac:dyDescent="0.25">
      <c r="B115" s="82" t="s">
        <v>118</v>
      </c>
      <c r="C115" s="82" t="s">
        <v>17</v>
      </c>
      <c r="D115" s="82">
        <v>2005</v>
      </c>
      <c r="E115" s="120">
        <v>465</v>
      </c>
      <c r="F115" s="85">
        <v>24</v>
      </c>
      <c r="G115" s="86" t="s">
        <v>18</v>
      </c>
      <c r="H115" s="87"/>
      <c r="I115" s="86" t="s">
        <v>18</v>
      </c>
      <c r="J115" s="87"/>
      <c r="K115" s="86" t="s">
        <v>18</v>
      </c>
      <c r="L115" s="87"/>
      <c r="M115" s="86" t="s">
        <v>18</v>
      </c>
      <c r="N115" s="87"/>
    </row>
    <row r="116" spans="1:15" s="81" customFormat="1" x14ac:dyDescent="0.25">
      <c r="B116" s="82" t="s">
        <v>119</v>
      </c>
      <c r="C116" s="82" t="s">
        <v>17</v>
      </c>
      <c r="D116" s="82">
        <v>2012</v>
      </c>
      <c r="E116" s="120">
        <v>1830</v>
      </c>
      <c r="F116" s="85"/>
      <c r="G116" s="86">
        <v>100</v>
      </c>
      <c r="H116" s="87"/>
      <c r="I116" s="86">
        <v>0</v>
      </c>
      <c r="J116" s="87"/>
      <c r="K116" s="86">
        <v>0</v>
      </c>
      <c r="L116" s="87"/>
      <c r="M116" s="86">
        <v>0</v>
      </c>
      <c r="N116" s="87"/>
    </row>
    <row r="117" spans="1:15" s="81" customFormat="1" x14ac:dyDescent="0.25">
      <c r="B117" s="82" t="s">
        <v>120</v>
      </c>
      <c r="C117" s="82" t="s">
        <v>17</v>
      </c>
      <c r="D117" s="82">
        <v>2012</v>
      </c>
      <c r="E117" s="120">
        <v>7629.5</v>
      </c>
      <c r="F117" s="85">
        <v>25</v>
      </c>
      <c r="G117" s="86">
        <v>2.5951897240972541</v>
      </c>
      <c r="H117" s="87">
        <v>26</v>
      </c>
      <c r="I117" s="86">
        <v>35.860803460252967</v>
      </c>
      <c r="J117" s="87"/>
      <c r="K117" s="86">
        <v>56.226486725047515</v>
      </c>
      <c r="L117" s="87"/>
      <c r="M117" s="86">
        <v>0.59899076955160169</v>
      </c>
      <c r="N117" s="87"/>
    </row>
    <row r="118" spans="1:15" s="81" customFormat="1" x14ac:dyDescent="0.25">
      <c r="A118" s="75"/>
      <c r="B118" s="76" t="s">
        <v>121</v>
      </c>
      <c r="C118" s="76" t="s">
        <v>27</v>
      </c>
      <c r="D118" s="76">
        <v>2014</v>
      </c>
      <c r="E118" s="121">
        <v>1741.739990234375</v>
      </c>
      <c r="F118" s="78"/>
      <c r="G118" s="79">
        <v>66.504183319510176</v>
      </c>
      <c r="H118" s="80"/>
      <c r="I118" s="79">
        <v>10.904612269379172</v>
      </c>
      <c r="J118" s="80"/>
      <c r="K118" s="79">
        <v>5.0765325860748707</v>
      </c>
      <c r="L118" s="80"/>
      <c r="M118" s="79">
        <v>5.2482003154678045</v>
      </c>
      <c r="N118" s="80"/>
      <c r="O118" s="75"/>
    </row>
    <row r="119" spans="1:15" s="81" customFormat="1" x14ac:dyDescent="0.25">
      <c r="A119" s="75"/>
      <c r="B119" s="76" t="s">
        <v>122</v>
      </c>
      <c r="C119" s="76" t="s">
        <v>27</v>
      </c>
      <c r="D119" s="76">
        <v>2014</v>
      </c>
      <c r="E119" s="121">
        <v>891.71002197265625</v>
      </c>
      <c r="F119" s="78"/>
      <c r="G119" s="79">
        <v>23.290081703505809</v>
      </c>
      <c r="H119" s="80"/>
      <c r="I119" s="79">
        <v>0.21868096125799866</v>
      </c>
      <c r="J119" s="80"/>
      <c r="K119" s="79">
        <v>29.02513159509553</v>
      </c>
      <c r="L119" s="80"/>
      <c r="M119" s="79">
        <v>6.9349899214751876</v>
      </c>
      <c r="N119" s="80"/>
      <c r="O119" s="75"/>
    </row>
    <row r="120" spans="1:15" s="81" customFormat="1" x14ac:dyDescent="0.25">
      <c r="A120" s="75"/>
      <c r="B120" s="76" t="s">
        <v>123</v>
      </c>
      <c r="C120" s="76" t="s">
        <v>27</v>
      </c>
      <c r="D120" s="76">
        <v>2014</v>
      </c>
      <c r="E120" s="121">
        <v>20217.400390625</v>
      </c>
      <c r="F120" s="78"/>
      <c r="G120" s="79">
        <v>55.090167823219268</v>
      </c>
      <c r="H120" s="80"/>
      <c r="I120" s="79">
        <v>12.345800903054871</v>
      </c>
      <c r="J120" s="80"/>
      <c r="K120" s="79">
        <v>15.52029434151758</v>
      </c>
      <c r="L120" s="80"/>
      <c r="M120" s="79">
        <v>17.043734517054798</v>
      </c>
      <c r="N120" s="80"/>
      <c r="O120" s="75"/>
    </row>
    <row r="121" spans="1:15" s="81" customFormat="1" x14ac:dyDescent="0.25">
      <c r="A121" s="75"/>
      <c r="B121" s="76" t="s">
        <v>124</v>
      </c>
      <c r="C121" s="76" t="s">
        <v>17</v>
      </c>
      <c r="D121" s="76">
        <v>2004</v>
      </c>
      <c r="E121" s="121">
        <v>1036.0379638671875</v>
      </c>
      <c r="F121" s="78"/>
      <c r="G121" s="79" t="s">
        <v>18</v>
      </c>
      <c r="H121" s="80"/>
      <c r="I121" s="79" t="s">
        <v>18</v>
      </c>
      <c r="J121" s="80"/>
      <c r="K121" s="79" t="s">
        <v>18</v>
      </c>
      <c r="L121" s="80"/>
      <c r="M121" s="79" t="s">
        <v>18</v>
      </c>
      <c r="N121" s="80"/>
      <c r="O121" s="75"/>
    </row>
    <row r="122" spans="1:15" s="81" customFormat="1" x14ac:dyDescent="0.25">
      <c r="A122" s="75"/>
      <c r="B122" s="76" t="s">
        <v>125</v>
      </c>
      <c r="C122" s="76" t="s">
        <v>17</v>
      </c>
      <c r="D122" s="76">
        <v>2012</v>
      </c>
      <c r="E122" s="121">
        <v>1513</v>
      </c>
      <c r="F122" s="78">
        <v>27</v>
      </c>
      <c r="G122" s="79">
        <v>29.015201586252477</v>
      </c>
      <c r="H122" s="80"/>
      <c r="I122" s="79">
        <v>69.001982815598154</v>
      </c>
      <c r="J122" s="80"/>
      <c r="K122" s="79">
        <v>0.99140779907468601</v>
      </c>
      <c r="L122" s="80"/>
      <c r="M122" s="79" t="s">
        <v>18</v>
      </c>
      <c r="N122" s="80"/>
      <c r="O122" s="75"/>
    </row>
    <row r="123" spans="1:15" s="81" customFormat="1" x14ac:dyDescent="0.25">
      <c r="B123" s="82" t="s">
        <v>126</v>
      </c>
      <c r="C123" s="82" t="s">
        <v>17</v>
      </c>
      <c r="D123" s="82">
        <v>2012</v>
      </c>
      <c r="E123" s="120">
        <v>77.209999084472656</v>
      </c>
      <c r="F123" s="85"/>
      <c r="G123" s="86" t="s">
        <v>18</v>
      </c>
      <c r="H123" s="87"/>
      <c r="I123" s="86" t="s">
        <v>18</v>
      </c>
      <c r="J123" s="87"/>
      <c r="K123" s="86" t="s">
        <v>18</v>
      </c>
      <c r="L123" s="87"/>
      <c r="M123" s="86" t="s">
        <v>18</v>
      </c>
      <c r="N123" s="87"/>
    </row>
    <row r="124" spans="1:15" s="81" customFormat="1" x14ac:dyDescent="0.25">
      <c r="B124" s="82" t="s">
        <v>127</v>
      </c>
      <c r="C124" s="82" t="s">
        <v>27</v>
      </c>
      <c r="D124" s="82">
        <v>2014</v>
      </c>
      <c r="E124" s="120">
        <v>4246.27978515625</v>
      </c>
      <c r="F124" s="85"/>
      <c r="G124" s="86">
        <v>0.63820571777213997</v>
      </c>
      <c r="H124" s="87"/>
      <c r="I124" s="86">
        <v>49.493674437677008</v>
      </c>
      <c r="J124" s="87"/>
      <c r="K124" s="86">
        <v>33.397470166038033</v>
      </c>
      <c r="L124" s="87"/>
      <c r="M124" s="86">
        <v>16.470653137207304</v>
      </c>
      <c r="N124" s="87"/>
    </row>
    <row r="125" spans="1:15" s="81" customFormat="1" x14ac:dyDescent="0.25">
      <c r="B125" s="82" t="s">
        <v>128</v>
      </c>
      <c r="C125" s="82" t="s">
        <v>27</v>
      </c>
      <c r="D125" s="82">
        <v>2014</v>
      </c>
      <c r="E125" s="120">
        <v>6006</v>
      </c>
      <c r="F125" s="85"/>
      <c r="G125" s="86">
        <v>0</v>
      </c>
      <c r="H125" s="87"/>
      <c r="I125" s="86">
        <v>46.453546453546451</v>
      </c>
      <c r="J125" s="87"/>
      <c r="K125" s="86">
        <v>32.634032634032636</v>
      </c>
      <c r="L125" s="87"/>
      <c r="M125" s="86">
        <v>20.912420912420913</v>
      </c>
      <c r="N125" s="87"/>
    </row>
    <row r="126" spans="1:15" s="81" customFormat="1" x14ac:dyDescent="0.25">
      <c r="B126" s="82" t="s">
        <v>129</v>
      </c>
      <c r="C126" s="82" t="s">
        <v>17</v>
      </c>
      <c r="D126" s="82">
        <v>2003</v>
      </c>
      <c r="E126" s="120">
        <v>7500</v>
      </c>
      <c r="F126" s="85"/>
      <c r="G126" s="86">
        <v>93.86666666666666</v>
      </c>
      <c r="H126" s="87">
        <v>28</v>
      </c>
      <c r="I126" s="86">
        <v>5.333333333333333</v>
      </c>
      <c r="J126" s="87"/>
      <c r="K126" s="86">
        <v>1.1333333333333333</v>
      </c>
      <c r="L126" s="87">
        <v>29</v>
      </c>
      <c r="M126" s="86" t="s">
        <v>18</v>
      </c>
      <c r="N126" s="87"/>
    </row>
    <row r="127" spans="1:15" s="81" customFormat="1" ht="24" customHeight="1" x14ac:dyDescent="0.25">
      <c r="B127" s="89" t="s">
        <v>130</v>
      </c>
      <c r="C127" s="82" t="s">
        <v>17</v>
      </c>
      <c r="D127" s="82">
        <v>2012</v>
      </c>
      <c r="E127" s="120">
        <v>558</v>
      </c>
      <c r="F127" s="85"/>
      <c r="G127" s="86">
        <v>100</v>
      </c>
      <c r="H127" s="87"/>
      <c r="I127" s="86" t="s">
        <v>18</v>
      </c>
      <c r="J127" s="87"/>
      <c r="K127" s="86" t="s">
        <v>18</v>
      </c>
      <c r="L127" s="87"/>
      <c r="M127" s="86" t="s">
        <v>18</v>
      </c>
      <c r="N127" s="87"/>
    </row>
    <row r="128" spans="1:15" s="81" customFormat="1" x14ac:dyDescent="0.25">
      <c r="A128" s="75"/>
      <c r="B128" s="76" t="s">
        <v>131</v>
      </c>
      <c r="C128" s="76" t="s">
        <v>17</v>
      </c>
      <c r="D128" s="76">
        <v>2012</v>
      </c>
      <c r="E128" s="121">
        <v>197</v>
      </c>
      <c r="F128" s="78"/>
      <c r="G128" s="79" t="s">
        <v>18</v>
      </c>
      <c r="H128" s="80"/>
      <c r="I128" s="79" t="s">
        <v>18</v>
      </c>
      <c r="J128" s="80"/>
      <c r="K128" s="79">
        <v>2.030456852791878</v>
      </c>
      <c r="L128" s="80"/>
      <c r="M128" s="79">
        <v>1.7766497461928934</v>
      </c>
      <c r="N128" s="80"/>
      <c r="O128" s="75"/>
    </row>
    <row r="129" spans="1:35" s="81" customFormat="1" x14ac:dyDescent="0.25">
      <c r="A129" s="75"/>
      <c r="B129" s="76" t="s">
        <v>132</v>
      </c>
      <c r="C129" s="76" t="s">
        <v>17</v>
      </c>
      <c r="D129" s="76">
        <v>2002</v>
      </c>
      <c r="E129" s="121">
        <v>425</v>
      </c>
      <c r="F129" s="78">
        <v>30</v>
      </c>
      <c r="G129" s="79" t="s">
        <v>18</v>
      </c>
      <c r="H129" s="80"/>
      <c r="I129" s="79" t="s">
        <v>18</v>
      </c>
      <c r="J129" s="80"/>
      <c r="K129" s="79" t="s">
        <v>18</v>
      </c>
      <c r="L129" s="80"/>
      <c r="M129" s="79" t="s">
        <v>18</v>
      </c>
      <c r="N129" s="80"/>
      <c r="O129" s="75"/>
    </row>
    <row r="130" spans="1:35" s="81" customFormat="1" x14ac:dyDescent="0.25">
      <c r="A130" s="75"/>
      <c r="B130" s="76" t="s">
        <v>133</v>
      </c>
      <c r="C130" s="76" t="s">
        <v>17</v>
      </c>
      <c r="D130" s="76">
        <v>2004</v>
      </c>
      <c r="E130" s="121">
        <v>1316.25</v>
      </c>
      <c r="F130" s="78"/>
      <c r="G130" s="79">
        <v>99.945301371082621</v>
      </c>
      <c r="H130" s="80"/>
      <c r="I130" s="79" t="s">
        <v>18</v>
      </c>
      <c r="J130" s="80"/>
      <c r="K130" s="79" t="s">
        <v>18</v>
      </c>
      <c r="L130" s="80"/>
      <c r="M130" s="79">
        <v>5.4700856874471376E-2</v>
      </c>
      <c r="N130" s="80"/>
      <c r="O130" s="75"/>
    </row>
    <row r="131" spans="1:35" s="81" customFormat="1" x14ac:dyDescent="0.25">
      <c r="A131" s="75"/>
      <c r="B131" s="76" t="s">
        <v>134</v>
      </c>
      <c r="C131" s="76" t="s">
        <v>27</v>
      </c>
      <c r="D131" s="76">
        <v>2014</v>
      </c>
      <c r="E131" s="121">
        <v>31230</v>
      </c>
      <c r="F131" s="78"/>
      <c r="G131" s="79">
        <v>89.221902017291072</v>
      </c>
      <c r="H131" s="80"/>
      <c r="I131" s="79">
        <v>0</v>
      </c>
      <c r="J131" s="80"/>
      <c r="K131" s="79">
        <v>0</v>
      </c>
      <c r="L131" s="80"/>
      <c r="M131" s="79">
        <v>0.40345821325648418</v>
      </c>
      <c r="N131" s="80"/>
      <c r="O131" s="75"/>
    </row>
    <row r="132" spans="1:35" s="81" customFormat="1" x14ac:dyDescent="0.25">
      <c r="A132" s="75"/>
      <c r="B132" s="76" t="s">
        <v>135</v>
      </c>
      <c r="C132" s="76" t="s">
        <v>17</v>
      </c>
      <c r="D132" s="76">
        <v>2006</v>
      </c>
      <c r="E132" s="121">
        <v>224.23800659179687</v>
      </c>
      <c r="F132" s="78"/>
      <c r="G132" s="79">
        <v>100</v>
      </c>
      <c r="H132" s="80"/>
      <c r="I132" s="79">
        <v>0</v>
      </c>
      <c r="J132" s="80"/>
      <c r="K132" s="79" t="s">
        <v>18</v>
      </c>
      <c r="L132" s="80"/>
      <c r="M132" s="79">
        <v>0</v>
      </c>
      <c r="N132" s="80"/>
      <c r="O132" s="75"/>
    </row>
    <row r="133" spans="1:35" s="81" customFormat="1" x14ac:dyDescent="0.25">
      <c r="B133" s="82" t="s">
        <v>136</v>
      </c>
      <c r="C133" s="82" t="s">
        <v>17</v>
      </c>
      <c r="D133" s="82">
        <v>2009</v>
      </c>
      <c r="E133" s="120">
        <v>4444.7998046875</v>
      </c>
      <c r="F133" s="85">
        <v>31</v>
      </c>
      <c r="G133" s="86" t="s">
        <v>18</v>
      </c>
      <c r="H133" s="87"/>
      <c r="I133" s="86" t="s">
        <v>18</v>
      </c>
      <c r="J133" s="87"/>
      <c r="K133" s="86" t="s">
        <v>18</v>
      </c>
      <c r="L133" s="87"/>
      <c r="M133" s="86" t="s">
        <v>18</v>
      </c>
      <c r="N133" s="87"/>
    </row>
    <row r="134" spans="1:35" s="81" customFormat="1" x14ac:dyDescent="0.25">
      <c r="B134" s="82" t="s">
        <v>137</v>
      </c>
      <c r="C134" s="82" t="s">
        <v>17</v>
      </c>
      <c r="D134" s="82">
        <v>2012</v>
      </c>
      <c r="E134" s="120">
        <v>5324.9921875</v>
      </c>
      <c r="F134" s="85">
        <v>32</v>
      </c>
      <c r="G134" s="86">
        <v>66.281076740136058</v>
      </c>
      <c r="H134" s="87">
        <v>32</v>
      </c>
      <c r="I134" s="86">
        <v>0</v>
      </c>
      <c r="J134" s="87"/>
      <c r="K134" s="86">
        <v>14.337723683573479</v>
      </c>
      <c r="L134" s="87">
        <v>32</v>
      </c>
      <c r="M134" s="86">
        <v>5.1830122073242482</v>
      </c>
      <c r="N134" s="87">
        <v>32</v>
      </c>
    </row>
    <row r="135" spans="1:35" s="81" customFormat="1" ht="25.8" customHeight="1" x14ac:dyDescent="0.25">
      <c r="B135" s="89" t="s">
        <v>138</v>
      </c>
      <c r="C135" s="82" t="s">
        <v>27</v>
      </c>
      <c r="D135" s="82">
        <v>2014</v>
      </c>
      <c r="E135" s="120">
        <v>31130.990234375</v>
      </c>
      <c r="F135" s="85"/>
      <c r="G135" s="86">
        <v>27.80640799113273</v>
      </c>
      <c r="H135" s="87"/>
      <c r="I135" s="86">
        <v>26.543517258569779</v>
      </c>
      <c r="J135" s="87"/>
      <c r="K135" s="86">
        <v>27.3123985237028</v>
      </c>
      <c r="L135" s="87"/>
      <c r="M135" s="86">
        <v>16.354668061813154</v>
      </c>
      <c r="N135" s="87"/>
    </row>
    <row r="136" spans="1:35" s="81" customFormat="1" x14ac:dyDescent="0.25">
      <c r="B136" s="82" t="s">
        <v>139</v>
      </c>
      <c r="C136" s="82" t="s">
        <v>27</v>
      </c>
      <c r="D136" s="82">
        <v>2012</v>
      </c>
      <c r="E136" s="120">
        <v>227604</v>
      </c>
      <c r="F136" s="85"/>
      <c r="G136" s="86">
        <v>53.812323157765242</v>
      </c>
      <c r="H136" s="87"/>
      <c r="I136" s="86">
        <v>11.662360942689935</v>
      </c>
      <c r="J136" s="87"/>
      <c r="K136" s="86">
        <v>26.02326848385793</v>
      </c>
      <c r="L136" s="87"/>
      <c r="M136" s="86">
        <v>8.5016080560974316</v>
      </c>
      <c r="N136" s="87"/>
    </row>
    <row r="137" spans="1:35" s="81" customFormat="1" x14ac:dyDescent="0.25">
      <c r="B137" s="82" t="s">
        <v>140</v>
      </c>
      <c r="C137" s="82" t="s">
        <v>17</v>
      </c>
      <c r="D137" s="82">
        <v>2000</v>
      </c>
      <c r="E137" s="120">
        <v>910</v>
      </c>
      <c r="F137" s="85"/>
      <c r="G137" s="86" t="s">
        <v>18</v>
      </c>
      <c r="H137" s="87"/>
      <c r="I137" s="86" t="s">
        <v>18</v>
      </c>
      <c r="J137" s="87"/>
      <c r="K137" s="86">
        <v>0</v>
      </c>
      <c r="L137" s="87"/>
      <c r="M137" s="86">
        <v>0</v>
      </c>
      <c r="N137" s="87"/>
    </row>
    <row r="138" spans="1:35" s="81" customFormat="1" x14ac:dyDescent="0.25">
      <c r="A138" s="75"/>
      <c r="B138" s="76" t="s">
        <v>141</v>
      </c>
      <c r="C138" s="76" t="s">
        <v>17</v>
      </c>
      <c r="D138" s="76">
        <v>2012</v>
      </c>
      <c r="E138" s="121">
        <v>1535</v>
      </c>
      <c r="F138" s="78">
        <v>33</v>
      </c>
      <c r="G138" s="79">
        <v>100</v>
      </c>
      <c r="H138" s="80">
        <v>33</v>
      </c>
      <c r="I138" s="79" t="s">
        <v>18</v>
      </c>
      <c r="J138" s="80"/>
      <c r="K138" s="79" t="s">
        <v>18</v>
      </c>
      <c r="L138" s="80"/>
      <c r="M138" s="79" t="s">
        <v>18</v>
      </c>
      <c r="N138" s="80"/>
      <c r="O138" s="75"/>
    </row>
    <row r="139" spans="1:35" s="81" customFormat="1" x14ac:dyDescent="0.25">
      <c r="A139" s="75"/>
      <c r="B139" s="76" t="s">
        <v>142</v>
      </c>
      <c r="C139" s="76" t="s">
        <v>17</v>
      </c>
      <c r="D139" s="76">
        <v>2005</v>
      </c>
      <c r="E139" s="121">
        <v>388.79998779296875</v>
      </c>
      <c r="F139" s="78">
        <v>34</v>
      </c>
      <c r="G139" s="79" t="s">
        <v>18</v>
      </c>
      <c r="H139" s="80"/>
      <c r="I139" s="79" t="s">
        <v>18</v>
      </c>
      <c r="J139" s="80"/>
      <c r="K139" s="79" t="s">
        <v>18</v>
      </c>
      <c r="L139" s="80"/>
      <c r="M139" s="79" t="s">
        <v>18</v>
      </c>
      <c r="N139" s="80"/>
      <c r="O139" s="75"/>
    </row>
    <row r="140" spans="1:35" x14ac:dyDescent="0.25">
      <c r="A140" s="66"/>
      <c r="B140" s="90"/>
      <c r="C140" s="90"/>
      <c r="D140" s="90"/>
      <c r="E140" s="91"/>
      <c r="F140" s="92"/>
      <c r="G140" s="93"/>
      <c r="H140" s="92"/>
      <c r="I140" s="93"/>
      <c r="J140" s="92"/>
      <c r="K140" s="93"/>
      <c r="L140" s="92"/>
      <c r="M140" s="66"/>
      <c r="N140" s="74"/>
      <c r="O140" s="66"/>
      <c r="P140" s="81"/>
    </row>
    <row r="141" spans="1:35" x14ac:dyDescent="0.25">
      <c r="B141" s="94"/>
      <c r="C141" s="94"/>
      <c r="D141" s="94"/>
      <c r="E141" s="52"/>
      <c r="G141" s="95"/>
      <c r="I141" s="95"/>
      <c r="K141" s="95"/>
      <c r="P141" s="81"/>
    </row>
    <row r="142" spans="1:35" customFormat="1" x14ac:dyDescent="0.25">
      <c r="A142" s="96" t="s">
        <v>143</v>
      </c>
      <c r="D142" s="97"/>
      <c r="E142" s="98"/>
      <c r="F142" s="99"/>
      <c r="G142" s="100"/>
      <c r="H142" s="99"/>
      <c r="I142" s="100"/>
      <c r="J142" s="99"/>
      <c r="K142" s="100"/>
      <c r="L142" s="99"/>
      <c r="M142" s="101"/>
      <c r="N142" s="102"/>
    </row>
    <row r="143" spans="1:35" customFormat="1" ht="22.5" customHeight="1" x14ac:dyDescent="0.25">
      <c r="A143" s="135" t="s">
        <v>144</v>
      </c>
      <c r="B143" s="135"/>
      <c r="C143" s="135"/>
      <c r="D143" s="135"/>
      <c r="E143" s="135"/>
      <c r="F143" s="135"/>
      <c r="G143" s="135"/>
      <c r="H143" s="135"/>
      <c r="I143" s="135"/>
      <c r="J143" s="135"/>
      <c r="K143" s="135"/>
      <c r="L143" s="135"/>
      <c r="M143" s="135"/>
      <c r="N143" s="135"/>
      <c r="O143" s="135"/>
      <c r="P143" s="103"/>
      <c r="Q143" s="103"/>
      <c r="R143" s="103"/>
      <c r="S143" s="103"/>
      <c r="T143" s="103"/>
      <c r="U143" s="103"/>
      <c r="V143" s="103"/>
      <c r="W143" s="103"/>
      <c r="X143" s="103"/>
      <c r="Y143" s="103"/>
      <c r="Z143" s="103"/>
      <c r="AA143" s="103"/>
      <c r="AB143" s="103"/>
      <c r="AC143" s="103"/>
      <c r="AD143" s="103"/>
      <c r="AE143" s="103"/>
      <c r="AF143" s="103"/>
      <c r="AG143" s="103"/>
      <c r="AH143" s="103"/>
      <c r="AI143" s="103"/>
    </row>
    <row r="144" spans="1:35" customFormat="1" ht="13.2" customHeight="1" x14ac:dyDescent="0.25">
      <c r="A144" s="136" t="s">
        <v>145</v>
      </c>
      <c r="B144" s="136"/>
      <c r="C144" s="136"/>
      <c r="D144" s="136"/>
      <c r="E144" s="136"/>
      <c r="F144" s="136"/>
      <c r="G144" s="136"/>
      <c r="H144" s="136"/>
      <c r="I144" s="136"/>
      <c r="J144" s="136"/>
      <c r="K144" s="136"/>
      <c r="L144" s="136"/>
      <c r="M144" s="136"/>
      <c r="N144" s="136"/>
      <c r="O144" s="136"/>
      <c r="P144" s="104"/>
      <c r="Q144" s="104"/>
      <c r="R144" s="104"/>
      <c r="S144" s="104"/>
      <c r="T144" s="104"/>
      <c r="U144" s="104"/>
      <c r="V144" s="104"/>
      <c r="W144" s="104"/>
      <c r="X144" s="104"/>
      <c r="Y144" s="104"/>
      <c r="Z144" s="104"/>
      <c r="AA144" s="104"/>
      <c r="AB144" s="104"/>
      <c r="AC144" s="104"/>
      <c r="AD144" s="104"/>
      <c r="AE144" s="104"/>
      <c r="AF144" s="104"/>
      <c r="AG144" s="104"/>
      <c r="AH144" s="104"/>
      <c r="AI144" s="104"/>
    </row>
    <row r="145" spans="1:35" s="105" customFormat="1" ht="14.25" customHeight="1" x14ac:dyDescent="0.25">
      <c r="A145" s="135" t="s">
        <v>146</v>
      </c>
      <c r="B145" s="135"/>
      <c r="C145" s="135"/>
      <c r="D145" s="135"/>
      <c r="E145" s="135"/>
      <c r="F145" s="135"/>
      <c r="G145" s="135"/>
      <c r="H145" s="135"/>
      <c r="I145" s="135"/>
      <c r="J145" s="135"/>
      <c r="K145" s="135"/>
      <c r="L145" s="135"/>
      <c r="M145" s="135"/>
      <c r="N145" s="135"/>
      <c r="O145" s="135"/>
      <c r="P145" s="103"/>
      <c r="Q145" s="103"/>
      <c r="R145" s="103"/>
      <c r="S145" s="103"/>
      <c r="T145" s="103"/>
      <c r="U145" s="103"/>
      <c r="V145" s="103"/>
      <c r="W145" s="103"/>
      <c r="X145" s="103"/>
      <c r="Y145" s="103"/>
      <c r="Z145" s="103"/>
      <c r="AA145" s="103"/>
      <c r="AB145" s="103"/>
      <c r="AC145" s="103"/>
      <c r="AD145" s="103"/>
      <c r="AE145" s="103"/>
      <c r="AF145" s="103"/>
      <c r="AG145" s="103"/>
      <c r="AH145" s="103"/>
      <c r="AI145" s="103"/>
    </row>
    <row r="146" spans="1:35" customFormat="1" ht="13.2" customHeight="1" x14ac:dyDescent="0.25">
      <c r="B146" s="101"/>
      <c r="C146" s="101"/>
      <c r="D146" s="101"/>
      <c r="E146" s="98"/>
      <c r="F146" s="99"/>
      <c r="G146" s="100"/>
      <c r="H146" s="99"/>
      <c r="I146" s="100"/>
      <c r="J146" s="99"/>
      <c r="K146" s="100"/>
      <c r="L146" s="99"/>
      <c r="M146" s="101"/>
      <c r="N146" s="102"/>
    </row>
    <row r="147" spans="1:35" customFormat="1" ht="15" customHeight="1" x14ac:dyDescent="0.25">
      <c r="A147" s="106" t="s">
        <v>147</v>
      </c>
      <c r="D147" s="107"/>
      <c r="E147" s="98"/>
      <c r="F147" s="99"/>
      <c r="G147" s="100"/>
      <c r="H147" s="99"/>
      <c r="I147" s="100"/>
      <c r="J147" s="99"/>
      <c r="K147" s="100"/>
      <c r="L147" s="99"/>
      <c r="M147" s="101"/>
      <c r="N147" s="102"/>
    </row>
    <row r="148" spans="1:35" customFormat="1" ht="12" customHeight="1" x14ac:dyDescent="0.25">
      <c r="A148" s="108">
        <v>1</v>
      </c>
      <c r="B148" s="131" t="s">
        <v>148</v>
      </c>
      <c r="C148" s="131"/>
      <c r="D148" s="131"/>
      <c r="E148" s="131"/>
      <c r="F148" s="131"/>
      <c r="G148" s="131"/>
      <c r="H148" s="131"/>
      <c r="I148" s="131"/>
      <c r="J148" s="131"/>
      <c r="K148" s="131"/>
      <c r="L148" s="131"/>
      <c r="M148" s="131"/>
      <c r="N148" s="131"/>
      <c r="O148" s="131"/>
    </row>
    <row r="149" spans="1:35" customFormat="1" ht="12" customHeight="1" x14ac:dyDescent="0.25">
      <c r="A149" s="108">
        <v>2</v>
      </c>
      <c r="B149" s="131" t="s">
        <v>149</v>
      </c>
      <c r="C149" s="131"/>
      <c r="D149" s="131"/>
      <c r="E149" s="131"/>
      <c r="F149" s="131"/>
      <c r="G149" s="131"/>
      <c r="H149" s="131"/>
      <c r="I149" s="131"/>
      <c r="J149" s="131"/>
      <c r="K149" s="131"/>
      <c r="L149" s="131"/>
      <c r="M149" s="131"/>
      <c r="N149" s="131"/>
      <c r="O149" s="131"/>
    </row>
    <row r="150" spans="1:35" customFormat="1" ht="39.6" customHeight="1" x14ac:dyDescent="0.25">
      <c r="A150" s="108">
        <v>3</v>
      </c>
      <c r="B150" s="131" t="s">
        <v>150</v>
      </c>
      <c r="C150" s="131"/>
      <c r="D150" s="131"/>
      <c r="E150" s="131"/>
      <c r="F150" s="131"/>
      <c r="G150" s="131"/>
      <c r="H150" s="131"/>
      <c r="I150" s="131"/>
      <c r="J150" s="131"/>
      <c r="K150" s="131"/>
      <c r="L150" s="131"/>
      <c r="M150" s="131"/>
      <c r="N150" s="131"/>
      <c r="O150" s="131"/>
    </row>
    <row r="151" spans="1:35" customFormat="1" ht="12" customHeight="1" x14ac:dyDescent="0.25">
      <c r="A151" s="108">
        <v>4</v>
      </c>
      <c r="B151" s="131" t="s">
        <v>151</v>
      </c>
      <c r="C151" s="131"/>
      <c r="D151" s="131"/>
      <c r="E151" s="131"/>
      <c r="F151" s="131"/>
      <c r="G151" s="131"/>
      <c r="H151" s="131"/>
      <c r="I151" s="131"/>
      <c r="J151" s="131"/>
      <c r="K151" s="131"/>
      <c r="L151" s="131"/>
      <c r="M151" s="131"/>
      <c r="N151" s="131"/>
      <c r="O151" s="131"/>
    </row>
    <row r="152" spans="1:35" customFormat="1" ht="12" customHeight="1" x14ac:dyDescent="0.25">
      <c r="A152" s="108">
        <v>5</v>
      </c>
      <c r="B152" s="131" t="s">
        <v>194</v>
      </c>
      <c r="C152" s="131"/>
      <c r="D152" s="131"/>
      <c r="E152" s="131"/>
      <c r="F152" s="131"/>
      <c r="G152" s="131"/>
      <c r="H152" s="131"/>
      <c r="I152" s="131"/>
      <c r="J152" s="131"/>
      <c r="K152" s="131"/>
      <c r="L152" s="131"/>
      <c r="M152" s="131"/>
      <c r="N152" s="131"/>
      <c r="O152" s="131"/>
    </row>
    <row r="153" spans="1:35" customFormat="1" x14ac:dyDescent="0.25">
      <c r="A153" s="108">
        <v>6</v>
      </c>
      <c r="B153" s="131" t="s">
        <v>152</v>
      </c>
      <c r="C153" s="131"/>
      <c r="D153" s="131"/>
      <c r="E153" s="131"/>
      <c r="F153" s="131"/>
      <c r="G153" s="131"/>
      <c r="H153" s="131"/>
      <c r="I153" s="131"/>
      <c r="J153" s="131"/>
      <c r="K153" s="131"/>
      <c r="L153" s="131"/>
      <c r="M153" s="131"/>
      <c r="N153" s="131"/>
      <c r="O153" s="131"/>
    </row>
    <row r="154" spans="1:35" customFormat="1" ht="12" customHeight="1" x14ac:dyDescent="0.25">
      <c r="A154" s="108">
        <v>7</v>
      </c>
      <c r="B154" s="131" t="s">
        <v>153</v>
      </c>
      <c r="C154" s="131"/>
      <c r="D154" s="131"/>
      <c r="E154" s="131"/>
      <c r="F154" s="131"/>
      <c r="G154" s="131"/>
      <c r="H154" s="131"/>
      <c r="I154" s="131"/>
      <c r="J154" s="131"/>
      <c r="K154" s="131"/>
      <c r="L154" s="131"/>
      <c r="M154" s="131"/>
      <c r="N154" s="131"/>
      <c r="O154" s="131"/>
    </row>
    <row r="155" spans="1:35" customFormat="1" ht="12" customHeight="1" x14ac:dyDescent="0.25">
      <c r="A155" s="108">
        <v>8</v>
      </c>
      <c r="B155" s="131" t="s">
        <v>154</v>
      </c>
      <c r="C155" s="131"/>
      <c r="D155" s="131"/>
      <c r="E155" s="131"/>
      <c r="F155" s="131"/>
      <c r="G155" s="131"/>
      <c r="H155" s="131"/>
      <c r="I155" s="131"/>
      <c r="J155" s="131"/>
      <c r="K155" s="131"/>
      <c r="L155" s="131"/>
      <c r="M155" s="131"/>
      <c r="N155" s="131"/>
      <c r="O155" s="131"/>
    </row>
    <row r="156" spans="1:35" customFormat="1" ht="24" customHeight="1" x14ac:dyDescent="0.25">
      <c r="A156" s="108">
        <v>9</v>
      </c>
      <c r="B156" s="131" t="s">
        <v>155</v>
      </c>
      <c r="C156" s="131"/>
      <c r="D156" s="131"/>
      <c r="E156" s="131"/>
      <c r="F156" s="131"/>
      <c r="G156" s="131"/>
      <c r="H156" s="131"/>
      <c r="I156" s="131"/>
      <c r="J156" s="131"/>
      <c r="K156" s="131"/>
      <c r="L156" s="131"/>
      <c r="M156" s="131"/>
      <c r="N156" s="131"/>
      <c r="O156" s="131"/>
    </row>
    <row r="157" spans="1:35" customFormat="1" ht="12" customHeight="1" x14ac:dyDescent="0.25">
      <c r="A157" s="108">
        <v>10</v>
      </c>
      <c r="B157" s="131" t="s">
        <v>191</v>
      </c>
      <c r="C157" s="131"/>
      <c r="D157" s="131"/>
      <c r="E157" s="131"/>
      <c r="F157" s="131"/>
      <c r="G157" s="131"/>
      <c r="H157" s="131"/>
      <c r="I157" s="131"/>
      <c r="J157" s="131"/>
      <c r="K157" s="131"/>
      <c r="L157" s="131"/>
      <c r="M157" s="131"/>
      <c r="N157" s="131"/>
      <c r="O157" s="131"/>
    </row>
    <row r="158" spans="1:35" customFormat="1" ht="12" customHeight="1" x14ac:dyDescent="0.25">
      <c r="A158" s="108">
        <v>11</v>
      </c>
      <c r="B158" s="131" t="s">
        <v>157</v>
      </c>
      <c r="C158" s="131"/>
      <c r="D158" s="131"/>
      <c r="E158" s="131"/>
      <c r="F158" s="131"/>
      <c r="G158" s="131"/>
      <c r="H158" s="131"/>
      <c r="I158" s="131"/>
      <c r="J158" s="131"/>
      <c r="K158" s="131"/>
      <c r="L158" s="131"/>
      <c r="M158" s="131"/>
      <c r="N158" s="131"/>
      <c r="O158" s="131"/>
    </row>
    <row r="159" spans="1:35" customFormat="1" x14ac:dyDescent="0.25">
      <c r="A159" s="108">
        <v>12</v>
      </c>
      <c r="B159" s="131" t="s">
        <v>195</v>
      </c>
      <c r="C159" s="131"/>
      <c r="D159" s="131"/>
      <c r="E159" s="131"/>
      <c r="F159" s="131"/>
      <c r="G159" s="131"/>
      <c r="H159" s="131"/>
      <c r="I159" s="131"/>
      <c r="J159" s="131"/>
      <c r="K159" s="131"/>
      <c r="L159" s="131"/>
      <c r="M159" s="131"/>
      <c r="N159" s="131"/>
      <c r="O159" s="131"/>
    </row>
    <row r="160" spans="1:35" customFormat="1" x14ac:dyDescent="0.25">
      <c r="A160" s="108">
        <v>13</v>
      </c>
      <c r="B160" s="131" t="s">
        <v>158</v>
      </c>
      <c r="C160" s="131"/>
      <c r="D160" s="131"/>
      <c r="E160" s="131"/>
      <c r="F160" s="131"/>
      <c r="G160" s="131"/>
      <c r="H160" s="131"/>
      <c r="I160" s="131"/>
      <c r="J160" s="131"/>
      <c r="K160" s="131"/>
      <c r="L160" s="131"/>
      <c r="M160" s="131"/>
      <c r="N160" s="131"/>
      <c r="O160" s="131"/>
    </row>
    <row r="161" spans="1:15" customFormat="1" ht="12" customHeight="1" x14ac:dyDescent="0.25">
      <c r="A161" s="108">
        <v>14</v>
      </c>
      <c r="B161" s="131" t="s">
        <v>156</v>
      </c>
      <c r="C161" s="131"/>
      <c r="D161" s="131"/>
      <c r="E161" s="131"/>
      <c r="F161" s="131"/>
      <c r="G161" s="131"/>
      <c r="H161" s="131"/>
      <c r="I161" s="131"/>
      <c r="J161" s="131"/>
      <c r="K161" s="131"/>
      <c r="L161" s="131"/>
      <c r="M161" s="131"/>
      <c r="N161" s="131"/>
      <c r="O161" s="131"/>
    </row>
    <row r="162" spans="1:15" customFormat="1" ht="13.5" customHeight="1" x14ac:dyDescent="0.25">
      <c r="A162" s="108">
        <v>15</v>
      </c>
      <c r="B162" s="131" t="s">
        <v>159</v>
      </c>
      <c r="C162" s="131"/>
      <c r="D162" s="131"/>
      <c r="E162" s="131"/>
      <c r="F162" s="131"/>
      <c r="G162" s="131"/>
      <c r="H162" s="131"/>
      <c r="I162" s="131"/>
      <c r="J162" s="131"/>
      <c r="K162" s="131"/>
      <c r="L162" s="131"/>
      <c r="M162" s="131"/>
      <c r="N162" s="131"/>
      <c r="O162" s="131"/>
    </row>
    <row r="163" spans="1:15" customFormat="1" ht="14.4" customHeight="1" x14ac:dyDescent="0.25">
      <c r="A163" s="108">
        <v>16</v>
      </c>
      <c r="B163" s="131" t="s">
        <v>196</v>
      </c>
      <c r="C163" s="131"/>
      <c r="D163" s="131"/>
      <c r="E163" s="131"/>
      <c r="F163" s="131"/>
      <c r="G163" s="131"/>
      <c r="H163" s="131"/>
      <c r="I163" s="131"/>
      <c r="J163" s="131"/>
      <c r="K163" s="131"/>
      <c r="L163" s="131"/>
      <c r="M163" s="131"/>
      <c r="N163" s="131"/>
      <c r="O163" s="131"/>
    </row>
    <row r="164" spans="1:15" customFormat="1" ht="12" customHeight="1" x14ac:dyDescent="0.25">
      <c r="A164" s="108">
        <v>17</v>
      </c>
      <c r="B164" s="131" t="s">
        <v>197</v>
      </c>
      <c r="C164" s="131"/>
      <c r="D164" s="131"/>
      <c r="E164" s="131"/>
      <c r="F164" s="131"/>
      <c r="G164" s="131"/>
      <c r="H164" s="131"/>
      <c r="I164" s="131"/>
      <c r="J164" s="131"/>
      <c r="K164" s="131"/>
      <c r="L164" s="131"/>
      <c r="M164" s="131"/>
      <c r="N164" s="131"/>
      <c r="O164" s="131"/>
    </row>
    <row r="165" spans="1:15" customFormat="1" ht="12" customHeight="1" x14ac:dyDescent="0.25">
      <c r="A165" s="119">
        <v>18</v>
      </c>
      <c r="B165" s="131" t="s">
        <v>160</v>
      </c>
      <c r="C165" s="131"/>
      <c r="D165" s="131"/>
      <c r="E165" s="131"/>
      <c r="F165" s="131"/>
      <c r="G165" s="131"/>
      <c r="H165" s="131"/>
      <c r="I165" s="131"/>
      <c r="J165" s="131"/>
      <c r="K165" s="131"/>
      <c r="L165" s="131"/>
      <c r="M165" s="131"/>
      <c r="N165" s="131"/>
      <c r="O165" s="131"/>
    </row>
    <row r="166" spans="1:15" customFormat="1" x14ac:dyDescent="0.25">
      <c r="A166" s="119">
        <v>19</v>
      </c>
      <c r="B166" s="131" t="s">
        <v>161</v>
      </c>
      <c r="C166" s="131"/>
      <c r="D166" s="131"/>
      <c r="E166" s="131"/>
      <c r="F166" s="131"/>
      <c r="G166" s="131"/>
      <c r="H166" s="131"/>
      <c r="I166" s="131"/>
      <c r="J166" s="131"/>
      <c r="K166" s="131"/>
      <c r="L166" s="131"/>
      <c r="M166" s="131"/>
      <c r="N166" s="131"/>
      <c r="O166" s="131"/>
    </row>
    <row r="167" spans="1:15" customFormat="1" x14ac:dyDescent="0.25">
      <c r="A167" s="119">
        <v>20</v>
      </c>
      <c r="B167" s="131" t="s">
        <v>162</v>
      </c>
      <c r="C167" s="131"/>
      <c r="D167" s="131"/>
      <c r="E167" s="131"/>
      <c r="F167" s="131"/>
      <c r="G167" s="131"/>
      <c r="H167" s="131"/>
      <c r="I167" s="131"/>
      <c r="J167" s="131"/>
      <c r="K167" s="131"/>
      <c r="L167" s="131"/>
      <c r="M167" s="131"/>
      <c r="N167" s="131"/>
      <c r="O167" s="131"/>
    </row>
    <row r="168" spans="1:15" customFormat="1" ht="22.5" customHeight="1" x14ac:dyDescent="0.25">
      <c r="A168" s="119">
        <v>21</v>
      </c>
      <c r="B168" s="131" t="s">
        <v>198</v>
      </c>
      <c r="C168" s="131"/>
      <c r="D168" s="131"/>
      <c r="E168" s="131"/>
      <c r="F168" s="131"/>
      <c r="G168" s="131"/>
      <c r="H168" s="131"/>
      <c r="I168" s="131"/>
      <c r="J168" s="131"/>
      <c r="K168" s="131"/>
      <c r="L168" s="131"/>
      <c r="M168" s="131"/>
      <c r="N168" s="131"/>
      <c r="O168" s="131"/>
    </row>
    <row r="169" spans="1:15" customFormat="1" ht="12" customHeight="1" x14ac:dyDescent="0.25">
      <c r="A169" s="119">
        <v>22</v>
      </c>
      <c r="B169" s="131" t="s">
        <v>199</v>
      </c>
      <c r="C169" s="131"/>
      <c r="D169" s="131"/>
      <c r="E169" s="131"/>
      <c r="F169" s="131"/>
      <c r="G169" s="131"/>
      <c r="H169" s="131"/>
      <c r="I169" s="131"/>
      <c r="J169" s="131"/>
      <c r="K169" s="131"/>
      <c r="L169" s="131"/>
      <c r="M169" s="131"/>
      <c r="N169" s="131"/>
      <c r="O169" s="131"/>
    </row>
    <row r="170" spans="1:15" customFormat="1" ht="12" customHeight="1" x14ac:dyDescent="0.25">
      <c r="A170" s="119">
        <v>23</v>
      </c>
      <c r="B170" s="131" t="s">
        <v>163</v>
      </c>
      <c r="C170" s="131"/>
      <c r="D170" s="131"/>
      <c r="E170" s="131"/>
      <c r="F170" s="131"/>
      <c r="G170" s="131"/>
      <c r="H170" s="131"/>
      <c r="I170" s="131"/>
      <c r="J170" s="131"/>
      <c r="K170" s="131"/>
      <c r="L170" s="131"/>
      <c r="M170" s="131"/>
      <c r="N170" s="131"/>
      <c r="O170" s="131"/>
    </row>
    <row r="171" spans="1:15" customFormat="1" ht="12" customHeight="1" x14ac:dyDescent="0.25">
      <c r="A171" s="119">
        <v>24</v>
      </c>
      <c r="B171" s="131" t="s">
        <v>164</v>
      </c>
      <c r="C171" s="131"/>
      <c r="D171" s="131"/>
      <c r="E171" s="131"/>
      <c r="F171" s="131"/>
      <c r="G171" s="131"/>
      <c r="H171" s="131"/>
      <c r="I171" s="131"/>
      <c r="J171" s="131"/>
      <c r="K171" s="131"/>
      <c r="L171" s="131"/>
      <c r="M171" s="131"/>
      <c r="N171" s="131"/>
      <c r="O171" s="131"/>
    </row>
    <row r="172" spans="1:15" customFormat="1" x14ac:dyDescent="0.25">
      <c r="A172" s="119">
        <v>25</v>
      </c>
      <c r="B172" s="131" t="s">
        <v>165</v>
      </c>
      <c r="C172" s="131"/>
      <c r="D172" s="131"/>
      <c r="E172" s="131"/>
      <c r="F172" s="131"/>
      <c r="G172" s="131"/>
      <c r="H172" s="131"/>
      <c r="I172" s="131"/>
      <c r="J172" s="131"/>
      <c r="K172" s="131"/>
      <c r="L172" s="131"/>
      <c r="M172" s="131"/>
      <c r="N172" s="131"/>
      <c r="O172" s="131"/>
    </row>
    <row r="173" spans="1:15" customFormat="1" ht="12" customHeight="1" x14ac:dyDescent="0.25">
      <c r="A173" s="119">
        <v>26</v>
      </c>
      <c r="B173" s="131" t="s">
        <v>166</v>
      </c>
      <c r="C173" s="131"/>
      <c r="D173" s="131"/>
      <c r="E173" s="131"/>
      <c r="F173" s="131"/>
      <c r="G173" s="131"/>
      <c r="H173" s="131"/>
      <c r="I173" s="131"/>
      <c r="J173" s="131"/>
      <c r="K173" s="131"/>
      <c r="L173" s="131"/>
      <c r="M173" s="131"/>
      <c r="N173" s="131"/>
      <c r="O173" s="131"/>
    </row>
    <row r="174" spans="1:15" customFormat="1" ht="12" customHeight="1" x14ac:dyDescent="0.25">
      <c r="A174" s="119">
        <v>27</v>
      </c>
      <c r="B174" s="131" t="s">
        <v>167</v>
      </c>
      <c r="C174" s="131"/>
      <c r="D174" s="131"/>
      <c r="E174" s="131"/>
      <c r="F174" s="131"/>
      <c r="G174" s="131"/>
      <c r="H174" s="131"/>
      <c r="I174" s="131"/>
      <c r="J174" s="131"/>
      <c r="K174" s="131"/>
      <c r="L174" s="131"/>
      <c r="M174" s="131"/>
      <c r="N174" s="131"/>
      <c r="O174" s="131"/>
    </row>
    <row r="175" spans="1:15" customFormat="1" ht="24.75" customHeight="1" x14ac:dyDescent="0.25">
      <c r="A175" s="119">
        <v>28</v>
      </c>
      <c r="B175" s="131" t="s">
        <v>168</v>
      </c>
      <c r="C175" s="131"/>
      <c r="D175" s="131"/>
      <c r="E175" s="131"/>
      <c r="F175" s="131"/>
      <c r="G175" s="131"/>
      <c r="H175" s="131"/>
      <c r="I175" s="131"/>
      <c r="J175" s="131"/>
      <c r="K175" s="131"/>
      <c r="L175" s="131"/>
      <c r="M175" s="131"/>
      <c r="N175" s="131"/>
      <c r="O175" s="131"/>
    </row>
    <row r="176" spans="1:15" customFormat="1" ht="12" customHeight="1" x14ac:dyDescent="0.25">
      <c r="A176" s="119">
        <v>29</v>
      </c>
      <c r="B176" s="131" t="s">
        <v>169</v>
      </c>
      <c r="C176" s="131"/>
      <c r="D176" s="131"/>
      <c r="E176" s="131"/>
      <c r="F176" s="131"/>
      <c r="G176" s="131"/>
      <c r="H176" s="131"/>
      <c r="I176" s="131"/>
      <c r="J176" s="131"/>
      <c r="K176" s="131"/>
      <c r="L176" s="131"/>
      <c r="M176" s="131"/>
      <c r="N176" s="131"/>
      <c r="O176" s="131"/>
    </row>
    <row r="177" spans="1:15" customFormat="1" x14ac:dyDescent="0.25">
      <c r="A177" s="119">
        <v>30</v>
      </c>
      <c r="B177" s="131" t="s">
        <v>170</v>
      </c>
      <c r="C177" s="131"/>
      <c r="D177" s="131"/>
      <c r="E177" s="131"/>
      <c r="F177" s="131"/>
      <c r="G177" s="131"/>
      <c r="H177" s="131"/>
      <c r="I177" s="131"/>
      <c r="J177" s="131"/>
      <c r="K177" s="131"/>
      <c r="L177" s="131"/>
      <c r="M177" s="131"/>
      <c r="N177" s="131"/>
      <c r="O177" s="131"/>
    </row>
    <row r="178" spans="1:15" customFormat="1" ht="12" customHeight="1" x14ac:dyDescent="0.25">
      <c r="A178" s="119">
        <v>31</v>
      </c>
      <c r="B178" s="131" t="s">
        <v>171</v>
      </c>
      <c r="C178" s="131"/>
      <c r="D178" s="131"/>
      <c r="E178" s="131"/>
      <c r="F178" s="131"/>
      <c r="G178" s="131"/>
      <c r="H178" s="131"/>
      <c r="I178" s="131"/>
      <c r="J178" s="131"/>
      <c r="K178" s="131"/>
      <c r="L178" s="131"/>
      <c r="M178" s="131"/>
      <c r="N178" s="131"/>
      <c r="O178" s="131"/>
    </row>
    <row r="179" spans="1:15" customFormat="1" ht="22.5" customHeight="1" x14ac:dyDescent="0.25">
      <c r="A179" s="119">
        <v>32</v>
      </c>
      <c r="B179" s="131" t="s">
        <v>172</v>
      </c>
      <c r="C179" s="131"/>
      <c r="D179" s="131"/>
      <c r="E179" s="131"/>
      <c r="F179" s="131"/>
      <c r="G179" s="131"/>
      <c r="H179" s="131"/>
      <c r="I179" s="131"/>
      <c r="J179" s="131"/>
      <c r="K179" s="131"/>
      <c r="L179" s="131"/>
      <c r="M179" s="131"/>
      <c r="N179" s="131"/>
      <c r="O179" s="131"/>
    </row>
    <row r="180" spans="1:15" customFormat="1" ht="12" customHeight="1" x14ac:dyDescent="0.25">
      <c r="A180" s="119">
        <v>33</v>
      </c>
      <c r="B180" s="131" t="s">
        <v>173</v>
      </c>
      <c r="C180" s="131"/>
      <c r="D180" s="131"/>
      <c r="E180" s="131"/>
      <c r="F180" s="131"/>
      <c r="G180" s="131"/>
      <c r="H180" s="131"/>
      <c r="I180" s="131"/>
      <c r="J180" s="131"/>
      <c r="K180" s="131"/>
      <c r="L180" s="131"/>
      <c r="M180" s="131"/>
      <c r="N180" s="131"/>
      <c r="O180" s="131"/>
    </row>
    <row r="181" spans="1:15" customFormat="1" x14ac:dyDescent="0.25">
      <c r="A181" s="119">
        <v>34</v>
      </c>
      <c r="B181" s="131" t="s">
        <v>174</v>
      </c>
      <c r="C181" s="131"/>
      <c r="D181" s="131"/>
      <c r="E181" s="131"/>
      <c r="F181" s="131"/>
      <c r="G181" s="131"/>
      <c r="H181" s="131"/>
      <c r="I181" s="131"/>
      <c r="J181" s="131"/>
      <c r="K181" s="131"/>
      <c r="L181" s="131"/>
      <c r="M181" s="131"/>
      <c r="N181" s="131"/>
      <c r="O181" s="131"/>
    </row>
    <row r="182" spans="1:15" customFormat="1" x14ac:dyDescent="0.25">
      <c r="B182" s="109"/>
      <c r="C182" s="109"/>
      <c r="D182" s="109"/>
      <c r="E182" s="98"/>
      <c r="F182" s="99"/>
      <c r="G182" s="100"/>
      <c r="H182" s="99"/>
      <c r="I182" s="100"/>
      <c r="J182" s="99"/>
      <c r="K182" s="100"/>
      <c r="L182" s="99"/>
      <c r="M182" s="101"/>
      <c r="N182" s="102"/>
    </row>
    <row r="183" spans="1:15" customFormat="1" x14ac:dyDescent="0.25">
      <c r="A183" s="106" t="s">
        <v>175</v>
      </c>
      <c r="D183" s="110"/>
      <c r="E183" s="110"/>
      <c r="F183" s="99"/>
      <c r="G183" s="100"/>
      <c r="H183" s="99"/>
      <c r="I183" s="100"/>
      <c r="J183" s="99"/>
      <c r="K183" s="100"/>
      <c r="L183" s="99"/>
      <c r="M183" s="101"/>
      <c r="N183" s="102"/>
    </row>
    <row r="184" spans="1:15" customFormat="1" ht="9.6" customHeight="1" x14ac:dyDescent="0.25">
      <c r="A184" s="111"/>
      <c r="D184" s="111"/>
      <c r="E184" s="98"/>
      <c r="F184" s="99"/>
      <c r="G184" s="100"/>
      <c r="H184" s="99"/>
      <c r="I184" s="100"/>
      <c r="J184" s="99"/>
      <c r="K184" s="100"/>
      <c r="L184" s="99"/>
      <c r="M184" s="101"/>
      <c r="N184" s="102"/>
    </row>
    <row r="185" spans="1:15" customFormat="1" ht="57.75" customHeight="1" x14ac:dyDescent="0.25">
      <c r="A185" s="130" t="s">
        <v>176</v>
      </c>
      <c r="B185" s="129"/>
      <c r="C185" s="129"/>
      <c r="D185" s="129"/>
      <c r="E185" s="129"/>
      <c r="F185" s="129"/>
      <c r="G185" s="129"/>
      <c r="H185" s="129"/>
      <c r="I185" s="129"/>
      <c r="J185" s="129"/>
      <c r="K185" s="129"/>
      <c r="L185" s="129"/>
      <c r="M185" s="129"/>
      <c r="N185" s="129"/>
    </row>
    <row r="186" spans="1:15" customFormat="1" ht="40.200000000000003" customHeight="1" x14ac:dyDescent="0.25">
      <c r="A186" s="130" t="s">
        <v>200</v>
      </c>
      <c r="B186" s="130"/>
      <c r="C186" s="130"/>
      <c r="D186" s="130"/>
      <c r="E186" s="130"/>
      <c r="F186" s="130"/>
      <c r="G186" s="130"/>
      <c r="H186" s="130"/>
      <c r="I186" s="130"/>
      <c r="J186" s="130"/>
      <c r="K186" s="130"/>
      <c r="L186" s="130"/>
      <c r="M186" s="130"/>
      <c r="N186" s="130"/>
    </row>
    <row r="187" spans="1:15" customFormat="1" ht="26.25" customHeight="1" x14ac:dyDescent="0.25">
      <c r="A187" s="130" t="s">
        <v>177</v>
      </c>
      <c r="B187" s="130"/>
      <c r="C187" s="130"/>
      <c r="D187" s="130"/>
      <c r="E187" s="130"/>
      <c r="F187" s="130"/>
      <c r="G187" s="130"/>
      <c r="H187" s="130"/>
      <c r="I187" s="130"/>
      <c r="J187" s="130"/>
      <c r="K187" s="130"/>
      <c r="L187" s="130"/>
      <c r="M187" s="130"/>
      <c r="N187" s="130"/>
    </row>
    <row r="188" spans="1:15" customFormat="1" ht="36.75" customHeight="1" x14ac:dyDescent="0.25">
      <c r="A188" s="130" t="s">
        <v>178</v>
      </c>
      <c r="B188" s="130"/>
      <c r="C188" s="130"/>
      <c r="D188" s="130"/>
      <c r="E188" s="130"/>
      <c r="F188" s="130"/>
      <c r="G188" s="130"/>
      <c r="H188" s="130"/>
      <c r="I188" s="130"/>
      <c r="J188" s="130"/>
      <c r="K188" s="130"/>
      <c r="L188" s="130"/>
      <c r="M188" s="130"/>
      <c r="N188" s="130"/>
    </row>
    <row r="189" spans="1:15" customFormat="1" ht="14.4" customHeight="1" x14ac:dyDescent="0.25">
      <c r="A189" s="130" t="s">
        <v>179</v>
      </c>
      <c r="B189" s="130"/>
      <c r="C189" s="130"/>
      <c r="D189" s="130"/>
      <c r="E189" s="130"/>
      <c r="F189" s="130"/>
      <c r="G189" s="130"/>
      <c r="H189" s="130"/>
      <c r="I189" s="130"/>
      <c r="J189" s="130"/>
      <c r="K189" s="130"/>
      <c r="L189" s="130"/>
      <c r="M189" s="130"/>
      <c r="N189" s="130"/>
    </row>
    <row r="190" spans="1:15" customFormat="1" ht="28.2" customHeight="1" x14ac:dyDescent="0.25">
      <c r="A190" s="130" t="s">
        <v>180</v>
      </c>
      <c r="B190" s="130"/>
      <c r="C190" s="130"/>
      <c r="D190" s="130"/>
      <c r="E190" s="130"/>
      <c r="F190" s="130"/>
      <c r="G190" s="130"/>
      <c r="H190" s="130"/>
      <c r="I190" s="130"/>
      <c r="J190" s="130"/>
      <c r="K190" s="130"/>
      <c r="L190" s="130"/>
      <c r="M190" s="130"/>
      <c r="N190" s="130"/>
    </row>
    <row r="191" spans="1:15" customFormat="1" ht="26.25" customHeight="1" x14ac:dyDescent="0.25">
      <c r="A191" s="130" t="s">
        <v>181</v>
      </c>
      <c r="B191" s="130"/>
      <c r="C191" s="130"/>
      <c r="D191" s="130"/>
      <c r="E191" s="130"/>
      <c r="F191" s="130"/>
      <c r="G191" s="130"/>
      <c r="H191" s="130"/>
      <c r="I191" s="130"/>
      <c r="J191" s="130"/>
      <c r="K191" s="130"/>
      <c r="L191" s="130"/>
      <c r="M191" s="130"/>
      <c r="N191" s="130"/>
    </row>
    <row r="192" spans="1:15" customFormat="1" ht="27" customHeight="1" x14ac:dyDescent="0.25">
      <c r="A192" s="129" t="s">
        <v>182</v>
      </c>
      <c r="B192" s="129"/>
      <c r="C192" s="129"/>
      <c r="D192" s="129"/>
      <c r="E192" s="129"/>
      <c r="F192" s="129"/>
      <c r="G192" s="129"/>
      <c r="H192" s="129"/>
      <c r="I192" s="129"/>
      <c r="J192" s="129"/>
      <c r="K192" s="129"/>
      <c r="L192" s="129"/>
      <c r="M192" s="129"/>
      <c r="N192" s="129"/>
      <c r="O192" s="112"/>
    </row>
    <row r="193" spans="1:15" customFormat="1" ht="12.75" customHeight="1" x14ac:dyDescent="0.25">
      <c r="A193" s="129" t="s">
        <v>183</v>
      </c>
      <c r="B193" s="129"/>
      <c r="C193" s="129"/>
      <c r="D193" s="129"/>
      <c r="E193" s="129"/>
      <c r="F193" s="129"/>
      <c r="G193" s="129"/>
      <c r="H193" s="129"/>
      <c r="I193" s="129"/>
      <c r="J193" s="129"/>
      <c r="K193" s="129"/>
      <c r="L193" s="129"/>
      <c r="M193" s="129"/>
      <c r="N193" s="129"/>
      <c r="O193" s="112"/>
    </row>
    <row r="194" spans="1:15" customFormat="1" ht="12" customHeight="1" x14ac:dyDescent="0.25">
      <c r="A194" s="113"/>
      <c r="D194" s="114"/>
      <c r="E194" s="114"/>
      <c r="F194" s="115"/>
      <c r="G194" s="114"/>
      <c r="H194" s="115"/>
      <c r="I194" s="114"/>
      <c r="J194" s="115"/>
      <c r="K194" s="114"/>
      <c r="L194" s="115"/>
      <c r="M194" s="112"/>
      <c r="N194" s="116"/>
    </row>
    <row r="195" spans="1:15" customFormat="1" ht="12" customHeight="1" x14ac:dyDescent="0.25">
      <c r="A195" s="128" t="s">
        <v>184</v>
      </c>
      <c r="B195" s="128"/>
      <c r="C195" s="128"/>
      <c r="D195" s="128"/>
      <c r="E195" s="128"/>
      <c r="F195" s="128"/>
      <c r="G195" s="128"/>
      <c r="H195" s="128"/>
      <c r="I195" s="128"/>
      <c r="J195" s="128"/>
      <c r="K195" s="128"/>
      <c r="L195" s="128"/>
      <c r="M195" s="112"/>
      <c r="N195" s="116"/>
    </row>
    <row r="196" spans="1:15" customFormat="1" ht="67.2" customHeight="1" x14ac:dyDescent="0.25">
      <c r="A196" s="129" t="s">
        <v>185</v>
      </c>
      <c r="B196" s="129"/>
      <c r="C196" s="129"/>
      <c r="D196" s="129"/>
      <c r="E196" s="129"/>
      <c r="F196" s="129"/>
      <c r="G196" s="129"/>
      <c r="H196" s="129"/>
      <c r="I196" s="129"/>
      <c r="J196" s="129"/>
      <c r="K196" s="129"/>
      <c r="L196" s="129"/>
      <c r="M196" s="129"/>
      <c r="N196" s="129"/>
    </row>
    <row r="197" spans="1:15" x14ac:dyDescent="0.25">
      <c r="M197" s="117"/>
      <c r="N197" s="118"/>
    </row>
  </sheetData>
  <sheetProtection selectLockedCells="1"/>
  <mergeCells count="49">
    <mergeCell ref="B149:O149"/>
    <mergeCell ref="J7:N7"/>
    <mergeCell ref="A143:O143"/>
    <mergeCell ref="A144:O144"/>
    <mergeCell ref="A145:O145"/>
    <mergeCell ref="B148:O148"/>
    <mergeCell ref="B159:O159"/>
    <mergeCell ref="B150:O150"/>
    <mergeCell ref="B151:O151"/>
    <mergeCell ref="B152:O152"/>
    <mergeCell ref="B153:O153"/>
    <mergeCell ref="B154:O154"/>
    <mergeCell ref="B155:O155"/>
    <mergeCell ref="B156:O156"/>
    <mergeCell ref="B157:O157"/>
    <mergeCell ref="B158:O158"/>
    <mergeCell ref="B172:O172"/>
    <mergeCell ref="B160:O160"/>
    <mergeCell ref="B162:O162"/>
    <mergeCell ref="B163:O163"/>
    <mergeCell ref="B164:O164"/>
    <mergeCell ref="B165:O165"/>
    <mergeCell ref="B166:O166"/>
    <mergeCell ref="B167:O167"/>
    <mergeCell ref="B168:O168"/>
    <mergeCell ref="B169:O169"/>
    <mergeCell ref="B170:O170"/>
    <mergeCell ref="B171:O171"/>
    <mergeCell ref="B161:O161"/>
    <mergeCell ref="A187:N187"/>
    <mergeCell ref="B173:O173"/>
    <mergeCell ref="B174:O174"/>
    <mergeCell ref="B175:O175"/>
    <mergeCell ref="B176:O176"/>
    <mergeCell ref="B177:O177"/>
    <mergeCell ref="B178:O178"/>
    <mergeCell ref="B179:O179"/>
    <mergeCell ref="B180:O180"/>
    <mergeCell ref="B181:O181"/>
    <mergeCell ref="A185:N185"/>
    <mergeCell ref="A186:N186"/>
    <mergeCell ref="A195:L195"/>
    <mergeCell ref="A196:N196"/>
    <mergeCell ref="A188:N188"/>
    <mergeCell ref="A189:N189"/>
    <mergeCell ref="A190:N190"/>
    <mergeCell ref="A191:N191"/>
    <mergeCell ref="A192:N192"/>
    <mergeCell ref="A193:N193"/>
  </mergeCells>
  <dataValidations count="1">
    <dataValidation type="list" allowBlank="1" showInputMessage="1" showErrorMessage="1" sqref="J65584:N65584 WVR983088:WVV983088 WLV983088:WLZ983088 WBZ983088:WCD983088 VSD983088:VSH983088 VIH983088:VIL983088 UYL983088:UYP983088 UOP983088:UOT983088 UET983088:UEX983088 TUX983088:TVB983088 TLB983088:TLF983088 TBF983088:TBJ983088 SRJ983088:SRN983088 SHN983088:SHR983088 RXR983088:RXV983088 RNV983088:RNZ983088 RDZ983088:RED983088 QUD983088:QUH983088 QKH983088:QKL983088 QAL983088:QAP983088 PQP983088:PQT983088 PGT983088:PGX983088 OWX983088:OXB983088 ONB983088:ONF983088 ODF983088:ODJ983088 NTJ983088:NTN983088 NJN983088:NJR983088 MZR983088:MZV983088 MPV983088:MPZ983088 MFZ983088:MGD983088 LWD983088:LWH983088 LMH983088:LML983088 LCL983088:LCP983088 KSP983088:KST983088 KIT983088:KIX983088 JYX983088:JZB983088 JPB983088:JPF983088 JFF983088:JFJ983088 IVJ983088:IVN983088 ILN983088:ILR983088 IBR983088:IBV983088 HRV983088:HRZ983088 HHZ983088:HID983088 GYD983088:GYH983088 GOH983088:GOL983088 GEL983088:GEP983088 FUP983088:FUT983088 FKT983088:FKX983088 FAX983088:FBB983088 ERB983088:ERF983088 EHF983088:EHJ983088 DXJ983088:DXN983088 DNN983088:DNR983088 DDR983088:DDV983088 CTV983088:CTZ983088 CJZ983088:CKD983088 CAD983088:CAH983088 BQH983088:BQL983088 BGL983088:BGP983088 AWP983088:AWT983088 AMT983088:AMX983088 ACX983088:ADB983088 TB983088:TF983088 JF983088:JJ983088 J983088:N983088 WVR917552:WVV917552 WLV917552:WLZ917552 WBZ917552:WCD917552 VSD917552:VSH917552 VIH917552:VIL917552 UYL917552:UYP917552 UOP917552:UOT917552 UET917552:UEX917552 TUX917552:TVB917552 TLB917552:TLF917552 TBF917552:TBJ917552 SRJ917552:SRN917552 SHN917552:SHR917552 RXR917552:RXV917552 RNV917552:RNZ917552 RDZ917552:RED917552 QUD917552:QUH917552 QKH917552:QKL917552 QAL917552:QAP917552 PQP917552:PQT917552 PGT917552:PGX917552 OWX917552:OXB917552 ONB917552:ONF917552 ODF917552:ODJ917552 NTJ917552:NTN917552 NJN917552:NJR917552 MZR917552:MZV917552 MPV917552:MPZ917552 MFZ917552:MGD917552 LWD917552:LWH917552 LMH917552:LML917552 LCL917552:LCP917552 KSP917552:KST917552 KIT917552:KIX917552 JYX917552:JZB917552 JPB917552:JPF917552 JFF917552:JFJ917552 IVJ917552:IVN917552 ILN917552:ILR917552 IBR917552:IBV917552 HRV917552:HRZ917552 HHZ917552:HID917552 GYD917552:GYH917552 GOH917552:GOL917552 GEL917552:GEP917552 FUP917552:FUT917552 FKT917552:FKX917552 FAX917552:FBB917552 ERB917552:ERF917552 EHF917552:EHJ917552 DXJ917552:DXN917552 DNN917552:DNR917552 DDR917552:DDV917552 CTV917552:CTZ917552 CJZ917552:CKD917552 CAD917552:CAH917552 BQH917552:BQL917552 BGL917552:BGP917552 AWP917552:AWT917552 AMT917552:AMX917552 ACX917552:ADB917552 TB917552:TF917552 JF917552:JJ917552 J917552:N917552 WVR852016:WVV852016 WLV852016:WLZ852016 WBZ852016:WCD852016 VSD852016:VSH852016 VIH852016:VIL852016 UYL852016:UYP852016 UOP852016:UOT852016 UET852016:UEX852016 TUX852016:TVB852016 TLB852016:TLF852016 TBF852016:TBJ852016 SRJ852016:SRN852016 SHN852016:SHR852016 RXR852016:RXV852016 RNV852016:RNZ852016 RDZ852016:RED852016 QUD852016:QUH852016 QKH852016:QKL852016 QAL852016:QAP852016 PQP852016:PQT852016 PGT852016:PGX852016 OWX852016:OXB852016 ONB852016:ONF852016 ODF852016:ODJ852016 NTJ852016:NTN852016 NJN852016:NJR852016 MZR852016:MZV852016 MPV852016:MPZ852016 MFZ852016:MGD852016 LWD852016:LWH852016 LMH852016:LML852016 LCL852016:LCP852016 KSP852016:KST852016 KIT852016:KIX852016 JYX852016:JZB852016 JPB852016:JPF852016 JFF852016:JFJ852016 IVJ852016:IVN852016 ILN852016:ILR852016 IBR852016:IBV852016 HRV852016:HRZ852016 HHZ852016:HID852016 GYD852016:GYH852016 GOH852016:GOL852016 GEL852016:GEP852016 FUP852016:FUT852016 FKT852016:FKX852016 FAX852016:FBB852016 ERB852016:ERF852016 EHF852016:EHJ852016 DXJ852016:DXN852016 DNN852016:DNR852016 DDR852016:DDV852016 CTV852016:CTZ852016 CJZ852016:CKD852016 CAD852016:CAH852016 BQH852016:BQL852016 BGL852016:BGP852016 AWP852016:AWT852016 AMT852016:AMX852016 ACX852016:ADB852016 TB852016:TF852016 JF852016:JJ852016 J852016:N852016 WVR786480:WVV786480 WLV786480:WLZ786480 WBZ786480:WCD786480 VSD786480:VSH786480 VIH786480:VIL786480 UYL786480:UYP786480 UOP786480:UOT786480 UET786480:UEX786480 TUX786480:TVB786480 TLB786480:TLF786480 TBF786480:TBJ786480 SRJ786480:SRN786480 SHN786480:SHR786480 RXR786480:RXV786480 RNV786480:RNZ786480 RDZ786480:RED786480 QUD786480:QUH786480 QKH786480:QKL786480 QAL786480:QAP786480 PQP786480:PQT786480 PGT786480:PGX786480 OWX786480:OXB786480 ONB786480:ONF786480 ODF786480:ODJ786480 NTJ786480:NTN786480 NJN786480:NJR786480 MZR786480:MZV786480 MPV786480:MPZ786480 MFZ786480:MGD786480 LWD786480:LWH786480 LMH786480:LML786480 LCL786480:LCP786480 KSP786480:KST786480 KIT786480:KIX786480 JYX786480:JZB786480 JPB786480:JPF786480 JFF786480:JFJ786480 IVJ786480:IVN786480 ILN786480:ILR786480 IBR786480:IBV786480 HRV786480:HRZ786480 HHZ786480:HID786480 GYD786480:GYH786480 GOH786480:GOL786480 GEL786480:GEP786480 FUP786480:FUT786480 FKT786480:FKX786480 FAX786480:FBB786480 ERB786480:ERF786480 EHF786480:EHJ786480 DXJ786480:DXN786480 DNN786480:DNR786480 DDR786480:DDV786480 CTV786480:CTZ786480 CJZ786480:CKD786480 CAD786480:CAH786480 BQH786480:BQL786480 BGL786480:BGP786480 AWP786480:AWT786480 AMT786480:AMX786480 ACX786480:ADB786480 TB786480:TF786480 JF786480:JJ786480 J786480:N786480 WVR720944:WVV720944 WLV720944:WLZ720944 WBZ720944:WCD720944 VSD720944:VSH720944 VIH720944:VIL720944 UYL720944:UYP720944 UOP720944:UOT720944 UET720944:UEX720944 TUX720944:TVB720944 TLB720944:TLF720944 TBF720944:TBJ720944 SRJ720944:SRN720944 SHN720944:SHR720944 RXR720944:RXV720944 RNV720944:RNZ720944 RDZ720944:RED720944 QUD720944:QUH720944 QKH720944:QKL720944 QAL720944:QAP720944 PQP720944:PQT720944 PGT720944:PGX720944 OWX720944:OXB720944 ONB720944:ONF720944 ODF720944:ODJ720944 NTJ720944:NTN720944 NJN720944:NJR720944 MZR720944:MZV720944 MPV720944:MPZ720944 MFZ720944:MGD720944 LWD720944:LWH720944 LMH720944:LML720944 LCL720944:LCP720944 KSP720944:KST720944 KIT720944:KIX720944 JYX720944:JZB720944 JPB720944:JPF720944 JFF720944:JFJ720944 IVJ720944:IVN720944 ILN720944:ILR720944 IBR720944:IBV720944 HRV720944:HRZ720944 HHZ720944:HID720944 GYD720944:GYH720944 GOH720944:GOL720944 GEL720944:GEP720944 FUP720944:FUT720944 FKT720944:FKX720944 FAX720944:FBB720944 ERB720944:ERF720944 EHF720944:EHJ720944 DXJ720944:DXN720944 DNN720944:DNR720944 DDR720944:DDV720944 CTV720944:CTZ720944 CJZ720944:CKD720944 CAD720944:CAH720944 BQH720944:BQL720944 BGL720944:BGP720944 AWP720944:AWT720944 AMT720944:AMX720944 ACX720944:ADB720944 TB720944:TF720944 JF720944:JJ720944 J720944:N720944 WVR655408:WVV655408 WLV655408:WLZ655408 WBZ655408:WCD655408 VSD655408:VSH655408 VIH655408:VIL655408 UYL655408:UYP655408 UOP655408:UOT655408 UET655408:UEX655408 TUX655408:TVB655408 TLB655408:TLF655408 TBF655408:TBJ655408 SRJ655408:SRN655408 SHN655408:SHR655408 RXR655408:RXV655408 RNV655408:RNZ655408 RDZ655408:RED655408 QUD655408:QUH655408 QKH655408:QKL655408 QAL655408:QAP655408 PQP655408:PQT655408 PGT655408:PGX655408 OWX655408:OXB655408 ONB655408:ONF655408 ODF655408:ODJ655408 NTJ655408:NTN655408 NJN655408:NJR655408 MZR655408:MZV655408 MPV655408:MPZ655408 MFZ655408:MGD655408 LWD655408:LWH655408 LMH655408:LML655408 LCL655408:LCP655408 KSP655408:KST655408 KIT655408:KIX655408 JYX655408:JZB655408 JPB655408:JPF655408 JFF655408:JFJ655408 IVJ655408:IVN655408 ILN655408:ILR655408 IBR655408:IBV655408 HRV655408:HRZ655408 HHZ655408:HID655408 GYD655408:GYH655408 GOH655408:GOL655408 GEL655408:GEP655408 FUP655408:FUT655408 FKT655408:FKX655408 FAX655408:FBB655408 ERB655408:ERF655408 EHF655408:EHJ655408 DXJ655408:DXN655408 DNN655408:DNR655408 DDR655408:DDV655408 CTV655408:CTZ655408 CJZ655408:CKD655408 CAD655408:CAH655408 BQH655408:BQL655408 BGL655408:BGP655408 AWP655408:AWT655408 AMT655408:AMX655408 ACX655408:ADB655408 TB655408:TF655408 JF655408:JJ655408 J655408:N655408 WVR589872:WVV589872 WLV589872:WLZ589872 WBZ589872:WCD589872 VSD589872:VSH589872 VIH589872:VIL589872 UYL589872:UYP589872 UOP589872:UOT589872 UET589872:UEX589872 TUX589872:TVB589872 TLB589872:TLF589872 TBF589872:TBJ589872 SRJ589872:SRN589872 SHN589872:SHR589872 RXR589872:RXV589872 RNV589872:RNZ589872 RDZ589872:RED589872 QUD589872:QUH589872 QKH589872:QKL589872 QAL589872:QAP589872 PQP589872:PQT589872 PGT589872:PGX589872 OWX589872:OXB589872 ONB589872:ONF589872 ODF589872:ODJ589872 NTJ589872:NTN589872 NJN589872:NJR589872 MZR589872:MZV589872 MPV589872:MPZ589872 MFZ589872:MGD589872 LWD589872:LWH589872 LMH589872:LML589872 LCL589872:LCP589872 KSP589872:KST589872 KIT589872:KIX589872 JYX589872:JZB589872 JPB589872:JPF589872 JFF589872:JFJ589872 IVJ589872:IVN589872 ILN589872:ILR589872 IBR589872:IBV589872 HRV589872:HRZ589872 HHZ589872:HID589872 GYD589872:GYH589872 GOH589872:GOL589872 GEL589872:GEP589872 FUP589872:FUT589872 FKT589872:FKX589872 FAX589872:FBB589872 ERB589872:ERF589872 EHF589872:EHJ589872 DXJ589872:DXN589872 DNN589872:DNR589872 DDR589872:DDV589872 CTV589872:CTZ589872 CJZ589872:CKD589872 CAD589872:CAH589872 BQH589872:BQL589872 BGL589872:BGP589872 AWP589872:AWT589872 AMT589872:AMX589872 ACX589872:ADB589872 TB589872:TF589872 JF589872:JJ589872 J589872:N589872 WVR524336:WVV524336 WLV524336:WLZ524336 WBZ524336:WCD524336 VSD524336:VSH524336 VIH524336:VIL524336 UYL524336:UYP524336 UOP524336:UOT524336 UET524336:UEX524336 TUX524336:TVB524336 TLB524336:TLF524336 TBF524336:TBJ524336 SRJ524336:SRN524336 SHN524336:SHR524336 RXR524336:RXV524336 RNV524336:RNZ524336 RDZ524336:RED524336 QUD524336:QUH524336 QKH524336:QKL524336 QAL524336:QAP524336 PQP524336:PQT524336 PGT524336:PGX524336 OWX524336:OXB524336 ONB524336:ONF524336 ODF524336:ODJ524336 NTJ524336:NTN524336 NJN524336:NJR524336 MZR524336:MZV524336 MPV524336:MPZ524336 MFZ524336:MGD524336 LWD524336:LWH524336 LMH524336:LML524336 LCL524336:LCP524336 KSP524336:KST524336 KIT524336:KIX524336 JYX524336:JZB524336 JPB524336:JPF524336 JFF524336:JFJ524336 IVJ524336:IVN524336 ILN524336:ILR524336 IBR524336:IBV524336 HRV524336:HRZ524336 HHZ524336:HID524336 GYD524336:GYH524336 GOH524336:GOL524336 GEL524336:GEP524336 FUP524336:FUT524336 FKT524336:FKX524336 FAX524336:FBB524336 ERB524336:ERF524336 EHF524336:EHJ524336 DXJ524336:DXN524336 DNN524336:DNR524336 DDR524336:DDV524336 CTV524336:CTZ524336 CJZ524336:CKD524336 CAD524336:CAH524336 BQH524336:BQL524336 BGL524336:BGP524336 AWP524336:AWT524336 AMT524336:AMX524336 ACX524336:ADB524336 TB524336:TF524336 JF524336:JJ524336 J524336:N524336 WVR458800:WVV458800 WLV458800:WLZ458800 WBZ458800:WCD458800 VSD458800:VSH458800 VIH458800:VIL458800 UYL458800:UYP458800 UOP458800:UOT458800 UET458800:UEX458800 TUX458800:TVB458800 TLB458800:TLF458800 TBF458800:TBJ458800 SRJ458800:SRN458800 SHN458800:SHR458800 RXR458800:RXV458800 RNV458800:RNZ458800 RDZ458800:RED458800 QUD458800:QUH458800 QKH458800:QKL458800 QAL458800:QAP458800 PQP458800:PQT458800 PGT458800:PGX458800 OWX458800:OXB458800 ONB458800:ONF458800 ODF458800:ODJ458800 NTJ458800:NTN458800 NJN458800:NJR458800 MZR458800:MZV458800 MPV458800:MPZ458800 MFZ458800:MGD458800 LWD458800:LWH458800 LMH458800:LML458800 LCL458800:LCP458800 KSP458800:KST458800 KIT458800:KIX458800 JYX458800:JZB458800 JPB458800:JPF458800 JFF458800:JFJ458800 IVJ458800:IVN458800 ILN458800:ILR458800 IBR458800:IBV458800 HRV458800:HRZ458800 HHZ458800:HID458800 GYD458800:GYH458800 GOH458800:GOL458800 GEL458800:GEP458800 FUP458800:FUT458800 FKT458800:FKX458800 FAX458800:FBB458800 ERB458800:ERF458800 EHF458800:EHJ458800 DXJ458800:DXN458800 DNN458800:DNR458800 DDR458800:DDV458800 CTV458800:CTZ458800 CJZ458800:CKD458800 CAD458800:CAH458800 BQH458800:BQL458800 BGL458800:BGP458800 AWP458800:AWT458800 AMT458800:AMX458800 ACX458800:ADB458800 TB458800:TF458800 JF458800:JJ458800 J458800:N458800 WVR393264:WVV393264 WLV393264:WLZ393264 WBZ393264:WCD393264 VSD393264:VSH393264 VIH393264:VIL393264 UYL393264:UYP393264 UOP393264:UOT393264 UET393264:UEX393264 TUX393264:TVB393264 TLB393264:TLF393264 TBF393264:TBJ393264 SRJ393264:SRN393264 SHN393264:SHR393264 RXR393264:RXV393264 RNV393264:RNZ393264 RDZ393264:RED393264 QUD393264:QUH393264 QKH393264:QKL393264 QAL393264:QAP393264 PQP393264:PQT393264 PGT393264:PGX393264 OWX393264:OXB393264 ONB393264:ONF393264 ODF393264:ODJ393264 NTJ393264:NTN393264 NJN393264:NJR393264 MZR393264:MZV393264 MPV393264:MPZ393264 MFZ393264:MGD393264 LWD393264:LWH393264 LMH393264:LML393264 LCL393264:LCP393264 KSP393264:KST393264 KIT393264:KIX393264 JYX393264:JZB393264 JPB393264:JPF393264 JFF393264:JFJ393264 IVJ393264:IVN393264 ILN393264:ILR393264 IBR393264:IBV393264 HRV393264:HRZ393264 HHZ393264:HID393264 GYD393264:GYH393264 GOH393264:GOL393264 GEL393264:GEP393264 FUP393264:FUT393264 FKT393264:FKX393264 FAX393264:FBB393264 ERB393264:ERF393264 EHF393264:EHJ393264 DXJ393264:DXN393264 DNN393264:DNR393264 DDR393264:DDV393264 CTV393264:CTZ393264 CJZ393264:CKD393264 CAD393264:CAH393264 BQH393264:BQL393264 BGL393264:BGP393264 AWP393264:AWT393264 AMT393264:AMX393264 ACX393264:ADB393264 TB393264:TF393264 JF393264:JJ393264 J393264:N393264 WVR327728:WVV327728 WLV327728:WLZ327728 WBZ327728:WCD327728 VSD327728:VSH327728 VIH327728:VIL327728 UYL327728:UYP327728 UOP327728:UOT327728 UET327728:UEX327728 TUX327728:TVB327728 TLB327728:TLF327728 TBF327728:TBJ327728 SRJ327728:SRN327728 SHN327728:SHR327728 RXR327728:RXV327728 RNV327728:RNZ327728 RDZ327728:RED327728 QUD327728:QUH327728 QKH327728:QKL327728 QAL327728:QAP327728 PQP327728:PQT327728 PGT327728:PGX327728 OWX327728:OXB327728 ONB327728:ONF327728 ODF327728:ODJ327728 NTJ327728:NTN327728 NJN327728:NJR327728 MZR327728:MZV327728 MPV327728:MPZ327728 MFZ327728:MGD327728 LWD327728:LWH327728 LMH327728:LML327728 LCL327728:LCP327728 KSP327728:KST327728 KIT327728:KIX327728 JYX327728:JZB327728 JPB327728:JPF327728 JFF327728:JFJ327728 IVJ327728:IVN327728 ILN327728:ILR327728 IBR327728:IBV327728 HRV327728:HRZ327728 HHZ327728:HID327728 GYD327728:GYH327728 GOH327728:GOL327728 GEL327728:GEP327728 FUP327728:FUT327728 FKT327728:FKX327728 FAX327728:FBB327728 ERB327728:ERF327728 EHF327728:EHJ327728 DXJ327728:DXN327728 DNN327728:DNR327728 DDR327728:DDV327728 CTV327728:CTZ327728 CJZ327728:CKD327728 CAD327728:CAH327728 BQH327728:BQL327728 BGL327728:BGP327728 AWP327728:AWT327728 AMT327728:AMX327728 ACX327728:ADB327728 TB327728:TF327728 JF327728:JJ327728 J327728:N327728 WVR262192:WVV262192 WLV262192:WLZ262192 WBZ262192:WCD262192 VSD262192:VSH262192 VIH262192:VIL262192 UYL262192:UYP262192 UOP262192:UOT262192 UET262192:UEX262192 TUX262192:TVB262192 TLB262192:TLF262192 TBF262192:TBJ262192 SRJ262192:SRN262192 SHN262192:SHR262192 RXR262192:RXV262192 RNV262192:RNZ262192 RDZ262192:RED262192 QUD262192:QUH262192 QKH262192:QKL262192 QAL262192:QAP262192 PQP262192:PQT262192 PGT262192:PGX262192 OWX262192:OXB262192 ONB262192:ONF262192 ODF262192:ODJ262192 NTJ262192:NTN262192 NJN262192:NJR262192 MZR262192:MZV262192 MPV262192:MPZ262192 MFZ262192:MGD262192 LWD262192:LWH262192 LMH262192:LML262192 LCL262192:LCP262192 KSP262192:KST262192 KIT262192:KIX262192 JYX262192:JZB262192 JPB262192:JPF262192 JFF262192:JFJ262192 IVJ262192:IVN262192 ILN262192:ILR262192 IBR262192:IBV262192 HRV262192:HRZ262192 HHZ262192:HID262192 GYD262192:GYH262192 GOH262192:GOL262192 GEL262192:GEP262192 FUP262192:FUT262192 FKT262192:FKX262192 FAX262192:FBB262192 ERB262192:ERF262192 EHF262192:EHJ262192 DXJ262192:DXN262192 DNN262192:DNR262192 DDR262192:DDV262192 CTV262192:CTZ262192 CJZ262192:CKD262192 CAD262192:CAH262192 BQH262192:BQL262192 BGL262192:BGP262192 AWP262192:AWT262192 AMT262192:AMX262192 ACX262192:ADB262192 TB262192:TF262192 JF262192:JJ262192 J262192:N262192 WVR196656:WVV196656 WLV196656:WLZ196656 WBZ196656:WCD196656 VSD196656:VSH196656 VIH196656:VIL196656 UYL196656:UYP196656 UOP196656:UOT196656 UET196656:UEX196656 TUX196656:TVB196656 TLB196656:TLF196656 TBF196656:TBJ196656 SRJ196656:SRN196656 SHN196656:SHR196656 RXR196656:RXV196656 RNV196656:RNZ196656 RDZ196656:RED196656 QUD196656:QUH196656 QKH196656:QKL196656 QAL196656:QAP196656 PQP196656:PQT196656 PGT196656:PGX196656 OWX196656:OXB196656 ONB196656:ONF196656 ODF196656:ODJ196656 NTJ196656:NTN196656 NJN196656:NJR196656 MZR196656:MZV196656 MPV196656:MPZ196656 MFZ196656:MGD196656 LWD196656:LWH196656 LMH196656:LML196656 LCL196656:LCP196656 KSP196656:KST196656 KIT196656:KIX196656 JYX196656:JZB196656 JPB196656:JPF196656 JFF196656:JFJ196656 IVJ196656:IVN196656 ILN196656:ILR196656 IBR196656:IBV196656 HRV196656:HRZ196656 HHZ196656:HID196656 GYD196656:GYH196656 GOH196656:GOL196656 GEL196656:GEP196656 FUP196656:FUT196656 FKT196656:FKX196656 FAX196656:FBB196656 ERB196656:ERF196656 EHF196656:EHJ196656 DXJ196656:DXN196656 DNN196656:DNR196656 DDR196656:DDV196656 CTV196656:CTZ196656 CJZ196656:CKD196656 CAD196656:CAH196656 BQH196656:BQL196656 BGL196656:BGP196656 AWP196656:AWT196656 AMT196656:AMX196656 ACX196656:ADB196656 TB196656:TF196656 JF196656:JJ196656 J196656:N196656 WVR131120:WVV131120 WLV131120:WLZ131120 WBZ131120:WCD131120 VSD131120:VSH131120 VIH131120:VIL131120 UYL131120:UYP131120 UOP131120:UOT131120 UET131120:UEX131120 TUX131120:TVB131120 TLB131120:TLF131120 TBF131120:TBJ131120 SRJ131120:SRN131120 SHN131120:SHR131120 RXR131120:RXV131120 RNV131120:RNZ131120 RDZ131120:RED131120 QUD131120:QUH131120 QKH131120:QKL131120 QAL131120:QAP131120 PQP131120:PQT131120 PGT131120:PGX131120 OWX131120:OXB131120 ONB131120:ONF131120 ODF131120:ODJ131120 NTJ131120:NTN131120 NJN131120:NJR131120 MZR131120:MZV131120 MPV131120:MPZ131120 MFZ131120:MGD131120 LWD131120:LWH131120 LMH131120:LML131120 LCL131120:LCP131120 KSP131120:KST131120 KIT131120:KIX131120 JYX131120:JZB131120 JPB131120:JPF131120 JFF131120:JFJ131120 IVJ131120:IVN131120 ILN131120:ILR131120 IBR131120:IBV131120 HRV131120:HRZ131120 HHZ131120:HID131120 GYD131120:GYH131120 GOH131120:GOL131120 GEL131120:GEP131120 FUP131120:FUT131120 FKT131120:FKX131120 FAX131120:FBB131120 ERB131120:ERF131120 EHF131120:EHJ131120 DXJ131120:DXN131120 DNN131120:DNR131120 DDR131120:DDV131120 CTV131120:CTZ131120 CJZ131120:CKD131120 CAD131120:CAH131120 BQH131120:BQL131120 BGL131120:BGP131120 AWP131120:AWT131120 AMT131120:AMX131120 ACX131120:ADB131120 TB131120:TF131120 JF131120:JJ131120 J131120:N131120 WVR65584:WVV65584 WLV65584:WLZ65584 WBZ65584:WCD65584 VSD65584:VSH65584 VIH65584:VIL65584 UYL65584:UYP65584 UOP65584:UOT65584 UET65584:UEX65584 TUX65584:TVB65584 TLB65584:TLF65584 TBF65584:TBJ65584 SRJ65584:SRN65584 SHN65584:SHR65584 RXR65584:RXV65584 RNV65584:RNZ65584 RDZ65584:RED65584 QUD65584:QUH65584 QKH65584:QKL65584 QAL65584:QAP65584 PQP65584:PQT65584 PGT65584:PGX65584 OWX65584:OXB65584 ONB65584:ONF65584 ODF65584:ODJ65584 NTJ65584:NTN65584 NJN65584:NJR65584 MZR65584:MZV65584 MPV65584:MPZ65584 MFZ65584:MGD65584 LWD65584:LWH65584 LMH65584:LML65584 LCL65584:LCP65584 KSP65584:KST65584 KIT65584:KIX65584 JYX65584:JZB65584 JPB65584:JPF65584 JFF65584:JFJ65584 IVJ65584:IVN65584 ILN65584:ILR65584 IBR65584:IBV65584 HRV65584:HRZ65584 HHZ65584:HID65584 GYD65584:GYH65584 GOH65584:GOL65584 GEL65584:GEP65584 FUP65584:FUT65584 FKT65584:FKX65584 FAX65584:FBB65584 ERB65584:ERF65584 EHF65584:EHJ65584 DXJ65584:DXN65584 DNN65584:DNR65584 DDR65584:DDV65584 CTV65584:CTZ65584 CJZ65584:CKD65584 CAD65584:CAH65584 BQH65584:BQL65584 BGL65584:BGP65584 AWP65584:AWT65584 AMT65584:AMX65584 ACX65584:ADB65584 TB65584:TF65584 JF65584:JJ65584 WVR7:WVV7 WLV7:WLZ7 WBZ7:WCD7 VSD7:VSH7 VIH7:VIL7 UYL7:UYP7 UOP7:UOT7 UET7:UEX7 TUX7:TVB7 TLB7:TLF7 TBF7:TBJ7 SRJ7:SRN7 SHN7:SHR7 RXR7:RXV7 RNV7:RNZ7 RDZ7:RED7 QUD7:QUH7 QKH7:QKL7 QAL7:QAP7 PQP7:PQT7 PGT7:PGX7 OWX7:OXB7 ONB7:ONF7 ODF7:ODJ7 NTJ7:NTN7 NJN7:NJR7 MZR7:MZV7 MPV7:MPZ7 MFZ7:MGD7 LWD7:LWH7 LMH7:LML7 LCL7:LCP7 KSP7:KST7 KIT7:KIX7 JYX7:JZB7 JPB7:JPF7 JFF7:JFJ7 IVJ7:IVN7 ILN7:ILR7 IBR7:IBV7 HRV7:HRZ7 HHZ7:HID7 GYD7:GYH7 GOH7:GOL7 GEL7:GEP7 FUP7:FUT7 FKT7:FKX7 FAX7:FBB7 ERB7:ERF7 EHF7:EHJ7 DXJ7:DXN7 DNN7:DNR7 DDR7:DDV7 CTV7:CTZ7 CJZ7:CKD7 CAD7:CAH7 BQH7:BQL7 BGL7:BGP7 AWP7:AWT7 AMT7:AMX7 ACX7:ADB7 TB7:TF7 JF7:JJ7 J7:N7">
      <formula1>$B$18:$B$139</formula1>
    </dataValidation>
  </dataValidations>
  <hyperlinks>
    <hyperlink ref="A144:AI144" r:id="rId1" display="E denotes the Eurostat Environmental Data Centre on Waste (http://ec.europa.eu/eurostat/web/waste/data/database). (Date of extraction: December 2015)"/>
    <hyperlink ref="A145:AI145" r:id="rId2" display="O denotes the OECD.Stat, Waste section. Available at: http://stats.oecd.org/. (Date of extraction: December 2015)"/>
    <hyperlink ref="A143:O143" r:id="rId3" display="U denotes data collected from the UNSD/UNEP biennial Questionnaires on Environment Statistics, Waste section. Questionnaires available at: http://unstats.un.org/unsd/environment/questionnaire.htm."/>
  </hyperlinks>
  <pageMargins left="0.54" right="0.49" top="0.77" bottom="0.79" header="0.5" footer="0.5"/>
  <pageSetup scale="84"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96"/>
  <sheetViews>
    <sheetView workbookViewId="0">
      <selection activeCell="K1" sqref="K1"/>
    </sheetView>
  </sheetViews>
  <sheetFormatPr defaultRowHeight="13.2" x14ac:dyDescent="0.25"/>
  <cols>
    <col min="2" max="2" width="16.33203125" customWidth="1"/>
    <col min="3" max="3" width="5.5546875" bestFit="1" customWidth="1"/>
    <col min="4" max="7" width="3" bestFit="1" customWidth="1"/>
  </cols>
  <sheetData>
    <row r="3" spans="2:12" x14ac:dyDescent="0.25">
      <c r="B3" s="82" t="s">
        <v>49</v>
      </c>
      <c r="C3" s="122">
        <v>10</v>
      </c>
      <c r="D3" s="123"/>
      <c r="E3" s="123"/>
      <c r="F3" s="123"/>
      <c r="G3" s="123"/>
      <c r="J3" s="126" t="s">
        <v>187</v>
      </c>
      <c r="K3" t="s">
        <v>188</v>
      </c>
      <c r="L3" t="s">
        <v>192</v>
      </c>
    </row>
    <row r="4" spans="2:12" x14ac:dyDescent="0.25">
      <c r="B4" s="76" t="s">
        <v>50</v>
      </c>
      <c r="C4" s="124"/>
      <c r="D4" s="125"/>
      <c r="E4" s="125"/>
      <c r="F4" s="125"/>
      <c r="G4" s="125"/>
      <c r="J4">
        <v>11</v>
      </c>
      <c r="K4">
        <v>15</v>
      </c>
      <c r="L4">
        <v>14</v>
      </c>
    </row>
    <row r="5" spans="2:12" ht="31.2" x14ac:dyDescent="0.25">
      <c r="B5" s="88" t="s">
        <v>51</v>
      </c>
      <c r="C5" s="124"/>
      <c r="D5" s="125"/>
      <c r="E5" s="125"/>
      <c r="F5" s="125"/>
      <c r="G5" s="125"/>
      <c r="J5" t="s">
        <v>189</v>
      </c>
      <c r="K5" t="s">
        <v>190</v>
      </c>
      <c r="L5">
        <v>15</v>
      </c>
    </row>
    <row r="6" spans="2:12" ht="21" x14ac:dyDescent="0.25">
      <c r="B6" s="88" t="s">
        <v>52</v>
      </c>
      <c r="C6" s="124">
        <v>11</v>
      </c>
      <c r="D6" s="125">
        <v>12</v>
      </c>
      <c r="E6" s="125">
        <v>13</v>
      </c>
      <c r="F6" s="125"/>
      <c r="G6" s="125"/>
    </row>
    <row r="7" spans="2:12" x14ac:dyDescent="0.25">
      <c r="B7" s="76" t="s">
        <v>53</v>
      </c>
      <c r="C7" s="124"/>
      <c r="D7" s="125"/>
      <c r="E7" s="125"/>
      <c r="F7" s="125"/>
      <c r="G7" s="125"/>
    </row>
    <row r="8" spans="2:12" x14ac:dyDescent="0.25">
      <c r="B8" s="76" t="s">
        <v>54</v>
      </c>
      <c r="C8" s="124"/>
      <c r="D8" s="125"/>
      <c r="E8" s="125"/>
      <c r="F8" s="125"/>
      <c r="G8" s="125"/>
    </row>
    <row r="9" spans="2:12" x14ac:dyDescent="0.25">
      <c r="B9" s="82" t="s">
        <v>55</v>
      </c>
      <c r="C9" s="122"/>
      <c r="D9" s="123"/>
      <c r="E9" s="123"/>
      <c r="F9" s="123"/>
      <c r="G9" s="123"/>
    </row>
    <row r="10" spans="2:12" x14ac:dyDescent="0.25">
      <c r="B10" s="82" t="s">
        <v>56</v>
      </c>
      <c r="C10" s="122"/>
      <c r="D10" s="123"/>
      <c r="E10" s="123"/>
      <c r="F10" s="123"/>
      <c r="G10" s="123"/>
    </row>
    <row r="11" spans="2:12" x14ac:dyDescent="0.25">
      <c r="B11" s="82" t="s">
        <v>57</v>
      </c>
      <c r="C11" s="122">
        <v>5</v>
      </c>
      <c r="D11" s="123">
        <v>5</v>
      </c>
      <c r="E11" s="123">
        <v>5</v>
      </c>
      <c r="F11" s="123">
        <v>5</v>
      </c>
      <c r="G11" s="123">
        <v>5</v>
      </c>
    </row>
    <row r="12" spans="2:12" x14ac:dyDescent="0.25">
      <c r="B12" s="82" t="s">
        <v>58</v>
      </c>
      <c r="C12" s="122"/>
      <c r="D12" s="123"/>
      <c r="E12" s="123"/>
      <c r="F12" s="123"/>
      <c r="G12" s="123"/>
    </row>
    <row r="13" spans="2:12" x14ac:dyDescent="0.25">
      <c r="B13" s="82" t="s">
        <v>59</v>
      </c>
      <c r="C13" s="122"/>
      <c r="D13" s="123"/>
      <c r="E13" s="123"/>
      <c r="F13" s="123"/>
      <c r="G13" s="123"/>
    </row>
    <row r="14" spans="2:12" x14ac:dyDescent="0.25">
      <c r="B14" s="76" t="s">
        <v>60</v>
      </c>
      <c r="C14" s="124"/>
      <c r="D14" s="125"/>
      <c r="E14" s="125"/>
      <c r="F14" s="125"/>
      <c r="G14" s="125"/>
    </row>
    <row r="15" spans="2:12" x14ac:dyDescent="0.25">
      <c r="B15" s="76" t="s">
        <v>61</v>
      </c>
      <c r="C15" s="124"/>
      <c r="D15" s="125"/>
      <c r="E15" s="125"/>
      <c r="F15" s="125"/>
      <c r="G15" s="125"/>
    </row>
    <row r="16" spans="2:12" x14ac:dyDescent="0.25">
      <c r="B16" s="76" t="s">
        <v>62</v>
      </c>
      <c r="C16" s="124"/>
      <c r="D16" s="125"/>
      <c r="E16" s="125"/>
      <c r="F16" s="125"/>
      <c r="G16" s="125"/>
    </row>
    <row r="17" spans="2:7" x14ac:dyDescent="0.25">
      <c r="B17" s="76" t="s">
        <v>63</v>
      </c>
      <c r="C17" s="124">
        <v>14</v>
      </c>
      <c r="D17" s="125"/>
      <c r="E17" s="125"/>
      <c r="F17" s="125"/>
      <c r="G17" s="125"/>
    </row>
    <row r="18" spans="2:7" x14ac:dyDescent="0.25">
      <c r="B18" s="76" t="s">
        <v>64</v>
      </c>
      <c r="C18" s="124"/>
      <c r="D18" s="125"/>
      <c r="E18" s="125"/>
      <c r="F18" s="125"/>
      <c r="G18" s="125"/>
    </row>
    <row r="19" spans="2:7" x14ac:dyDescent="0.25">
      <c r="B19" s="82" t="s">
        <v>65</v>
      </c>
      <c r="C19" s="122"/>
      <c r="D19" s="123"/>
      <c r="E19" s="123"/>
      <c r="F19" s="123"/>
      <c r="G19" s="123"/>
    </row>
    <row r="20" spans="2:7" x14ac:dyDescent="0.25">
      <c r="B20" s="82" t="s">
        <v>66</v>
      </c>
      <c r="C20" s="122"/>
      <c r="D20" s="123"/>
      <c r="E20" s="123"/>
      <c r="F20" s="123"/>
      <c r="G20" s="123"/>
    </row>
    <row r="21" spans="2:7" x14ac:dyDescent="0.25">
      <c r="B21" s="82" t="s">
        <v>67</v>
      </c>
      <c r="C21" s="122"/>
      <c r="D21" s="123"/>
      <c r="E21" s="123"/>
      <c r="F21" s="123"/>
      <c r="G21" s="123"/>
    </row>
    <row r="22" spans="2:7" x14ac:dyDescent="0.25">
      <c r="B22" s="82" t="s">
        <v>68</v>
      </c>
      <c r="C22" s="122"/>
      <c r="D22" s="123"/>
      <c r="E22" s="123"/>
      <c r="F22" s="123"/>
      <c r="G22" s="123"/>
    </row>
    <row r="23" spans="2:7" x14ac:dyDescent="0.25">
      <c r="B23" s="82" t="s">
        <v>69</v>
      </c>
      <c r="C23" s="122"/>
      <c r="D23" s="123"/>
      <c r="E23" s="123"/>
      <c r="F23" s="123"/>
      <c r="G23" s="123"/>
    </row>
    <row r="24" spans="2:7" x14ac:dyDescent="0.25">
      <c r="B24" s="76" t="s">
        <v>70</v>
      </c>
      <c r="C24" s="124"/>
      <c r="D24" s="125"/>
      <c r="E24" s="125"/>
      <c r="F24" s="125"/>
      <c r="G24" s="125"/>
    </row>
    <row r="25" spans="2:7" x14ac:dyDescent="0.25">
      <c r="B25" s="76" t="s">
        <v>71</v>
      </c>
      <c r="C25" s="124"/>
      <c r="D25" s="125"/>
      <c r="E25" s="125"/>
      <c r="F25" s="125"/>
      <c r="G25" s="125"/>
    </row>
    <row r="26" spans="2:7" x14ac:dyDescent="0.25">
      <c r="B26" s="76" t="s">
        <v>72</v>
      </c>
      <c r="C26" s="124"/>
      <c r="D26" s="125"/>
      <c r="E26" s="125"/>
      <c r="F26" s="125"/>
      <c r="G26" s="125"/>
    </row>
    <row r="27" spans="2:7" x14ac:dyDescent="0.25">
      <c r="B27" s="76" t="s">
        <v>73</v>
      </c>
      <c r="C27" s="124">
        <v>15</v>
      </c>
      <c r="D27" s="125"/>
      <c r="E27" s="125"/>
      <c r="F27" s="125"/>
      <c r="G27" s="125"/>
    </row>
    <row r="28" spans="2:7" x14ac:dyDescent="0.25">
      <c r="B28" s="76" t="s">
        <v>74</v>
      </c>
      <c r="C28" s="124" t="s">
        <v>193</v>
      </c>
      <c r="D28" s="125"/>
      <c r="E28" s="125"/>
      <c r="F28" s="125"/>
      <c r="G28" s="125"/>
    </row>
    <row r="29" spans="2:7" x14ac:dyDescent="0.25">
      <c r="B29" s="82" t="s">
        <v>75</v>
      </c>
      <c r="C29" s="122"/>
      <c r="D29" s="123"/>
      <c r="E29" s="123"/>
      <c r="F29" s="123"/>
      <c r="G29" s="123"/>
    </row>
    <row r="30" spans="2:7" x14ac:dyDescent="0.25">
      <c r="B30" s="82" t="s">
        <v>76</v>
      </c>
      <c r="C30" s="122"/>
      <c r="D30" s="123"/>
      <c r="E30" s="123"/>
      <c r="F30" s="123"/>
      <c r="G30" s="123"/>
    </row>
    <row r="31" spans="2:7" x14ac:dyDescent="0.25">
      <c r="B31" s="82" t="s">
        <v>77</v>
      </c>
      <c r="C31" s="122"/>
      <c r="D31" s="123"/>
      <c r="E31" s="123"/>
      <c r="F31" s="123"/>
      <c r="G31" s="123"/>
    </row>
    <row r="32" spans="2:7" x14ac:dyDescent="0.25">
      <c r="B32" s="82" t="s">
        <v>78</v>
      </c>
      <c r="C32" s="122"/>
      <c r="D32" s="123"/>
      <c r="E32" s="123"/>
      <c r="F32" s="123"/>
      <c r="G32" s="123"/>
    </row>
    <row r="33" spans="2:7" x14ac:dyDescent="0.25">
      <c r="B33" s="82" t="s">
        <v>79</v>
      </c>
      <c r="C33" s="122"/>
      <c r="D33" s="123"/>
      <c r="E33" s="123"/>
      <c r="F33" s="123"/>
      <c r="G33" s="123"/>
    </row>
    <row r="34" spans="2:7" x14ac:dyDescent="0.25">
      <c r="B34" s="76" t="s">
        <v>80</v>
      </c>
      <c r="C34" s="124"/>
      <c r="D34" s="125"/>
      <c r="E34" s="125"/>
      <c r="F34" s="125"/>
      <c r="G34" s="125"/>
    </row>
    <row r="35" spans="2:7" x14ac:dyDescent="0.25">
      <c r="B35" s="76" t="s">
        <v>81</v>
      </c>
      <c r="C35" s="124"/>
      <c r="D35" s="125"/>
      <c r="E35" s="125"/>
      <c r="F35" s="125"/>
      <c r="G35" s="125"/>
    </row>
    <row r="36" spans="2:7" x14ac:dyDescent="0.25">
      <c r="B36" s="76" t="s">
        <v>82</v>
      </c>
      <c r="C36" s="124"/>
      <c r="D36" s="125"/>
      <c r="E36" s="125"/>
      <c r="F36" s="125"/>
      <c r="G36" s="125"/>
    </row>
    <row r="37" spans="2:7" x14ac:dyDescent="0.25">
      <c r="B37" s="76" t="s">
        <v>83</v>
      </c>
      <c r="C37" s="124"/>
      <c r="D37" s="125"/>
      <c r="E37" s="125"/>
      <c r="F37" s="125">
        <v>18</v>
      </c>
      <c r="G37" s="125"/>
    </row>
    <row r="38" spans="2:7" x14ac:dyDescent="0.25">
      <c r="B38" s="76" t="s">
        <v>84</v>
      </c>
      <c r="C38" s="124"/>
      <c r="D38" s="125"/>
      <c r="E38" s="125"/>
      <c r="F38" s="125"/>
      <c r="G38" s="125"/>
    </row>
    <row r="39" spans="2:7" x14ac:dyDescent="0.25">
      <c r="B39" s="82" t="s">
        <v>85</v>
      </c>
      <c r="C39" s="122"/>
      <c r="D39" s="123"/>
      <c r="E39" s="123"/>
      <c r="F39" s="123"/>
      <c r="G39" s="123"/>
    </row>
    <row r="40" spans="2:7" x14ac:dyDescent="0.25">
      <c r="B40" s="82" t="s">
        <v>86</v>
      </c>
      <c r="C40" s="122"/>
      <c r="D40" s="123"/>
      <c r="E40" s="123"/>
      <c r="F40" s="123"/>
      <c r="G40" s="123"/>
    </row>
    <row r="41" spans="2:7" x14ac:dyDescent="0.25">
      <c r="B41" s="82" t="s">
        <v>87</v>
      </c>
      <c r="C41" s="122"/>
      <c r="D41" s="123"/>
      <c r="E41" s="123"/>
      <c r="F41" s="123"/>
      <c r="G41" s="123"/>
    </row>
    <row r="42" spans="2:7" x14ac:dyDescent="0.25">
      <c r="B42" s="82" t="s">
        <v>88</v>
      </c>
      <c r="C42" s="122"/>
      <c r="D42" s="123"/>
      <c r="E42" s="123"/>
      <c r="F42" s="123"/>
      <c r="G42" s="123"/>
    </row>
    <row r="43" spans="2:7" x14ac:dyDescent="0.25">
      <c r="B43" s="82" t="s">
        <v>89</v>
      </c>
      <c r="C43" s="122"/>
      <c r="D43" s="123"/>
      <c r="E43" s="123"/>
      <c r="F43" s="123"/>
      <c r="G43" s="123"/>
    </row>
    <row r="44" spans="2:7" x14ac:dyDescent="0.25">
      <c r="B44" s="76" t="s">
        <v>90</v>
      </c>
      <c r="C44" s="124"/>
      <c r="D44" s="125"/>
      <c r="E44" s="125"/>
      <c r="F44" s="125"/>
      <c r="G44" s="125"/>
    </row>
    <row r="45" spans="2:7" x14ac:dyDescent="0.25">
      <c r="B45" s="76" t="s">
        <v>91</v>
      </c>
      <c r="C45" s="124"/>
      <c r="D45" s="125"/>
      <c r="E45" s="125"/>
      <c r="F45" s="125"/>
      <c r="G45" s="125"/>
    </row>
    <row r="46" spans="2:7" x14ac:dyDescent="0.25">
      <c r="B46" s="76" t="s">
        <v>92</v>
      </c>
      <c r="C46" s="124"/>
      <c r="D46" s="125"/>
      <c r="E46" s="125"/>
      <c r="F46" s="125"/>
      <c r="G46" s="125"/>
    </row>
    <row r="47" spans="2:7" x14ac:dyDescent="0.25">
      <c r="B47" s="76" t="s">
        <v>93</v>
      </c>
      <c r="C47" s="124"/>
      <c r="D47" s="125"/>
      <c r="E47" s="125"/>
      <c r="F47" s="125"/>
      <c r="G47" s="125"/>
    </row>
    <row r="48" spans="2:7" x14ac:dyDescent="0.25">
      <c r="B48" s="76" t="s">
        <v>94</v>
      </c>
      <c r="C48" s="124"/>
      <c r="D48" s="125"/>
      <c r="E48" s="125"/>
      <c r="F48" s="125"/>
      <c r="G48" s="125"/>
    </row>
    <row r="49" spans="2:7" x14ac:dyDescent="0.25">
      <c r="B49" s="82" t="s">
        <v>95</v>
      </c>
      <c r="C49" s="122"/>
      <c r="D49" s="123"/>
      <c r="E49" s="123"/>
      <c r="F49" s="123"/>
      <c r="G49" s="123">
        <v>19</v>
      </c>
    </row>
    <row r="50" spans="2:7" x14ac:dyDescent="0.25">
      <c r="B50" s="82" t="s">
        <v>96</v>
      </c>
      <c r="C50" s="122"/>
      <c r="D50" s="123"/>
      <c r="E50" s="123"/>
      <c r="F50" s="123"/>
      <c r="G50" s="123"/>
    </row>
    <row r="51" spans="2:7" x14ac:dyDescent="0.25">
      <c r="B51" s="82" t="s">
        <v>97</v>
      </c>
      <c r="C51" s="122"/>
      <c r="D51" s="123"/>
      <c r="E51" s="123"/>
      <c r="F51" s="123"/>
      <c r="G51" s="123"/>
    </row>
    <row r="52" spans="2:7" x14ac:dyDescent="0.25">
      <c r="B52" s="82" t="s">
        <v>98</v>
      </c>
      <c r="C52" s="122"/>
      <c r="D52" s="123"/>
      <c r="E52" s="123"/>
      <c r="F52" s="123"/>
      <c r="G52" s="123"/>
    </row>
    <row r="53" spans="2:7" x14ac:dyDescent="0.25">
      <c r="B53" s="82" t="s">
        <v>99</v>
      </c>
      <c r="C53" s="122"/>
      <c r="D53" s="123"/>
      <c r="E53" s="123"/>
      <c r="F53" s="123"/>
      <c r="G53" s="123"/>
    </row>
    <row r="54" spans="2:7" x14ac:dyDescent="0.25">
      <c r="B54" s="76" t="s">
        <v>100</v>
      </c>
      <c r="C54" s="124"/>
      <c r="D54" s="125"/>
      <c r="E54" s="125"/>
      <c r="F54" s="125"/>
      <c r="G54" s="125"/>
    </row>
    <row r="55" spans="2:7" x14ac:dyDescent="0.25">
      <c r="B55" s="76" t="s">
        <v>101</v>
      </c>
      <c r="C55" s="124"/>
      <c r="D55" s="125"/>
      <c r="E55" s="125"/>
      <c r="F55" s="125"/>
      <c r="G55" s="125"/>
    </row>
    <row r="56" spans="2:7" x14ac:dyDescent="0.25">
      <c r="B56" s="76" t="s">
        <v>102</v>
      </c>
      <c r="C56" s="124">
        <v>10</v>
      </c>
      <c r="D56" s="125"/>
      <c r="E56" s="125"/>
      <c r="F56" s="125"/>
      <c r="G56" s="125"/>
    </row>
    <row r="57" spans="2:7" x14ac:dyDescent="0.25">
      <c r="B57" s="76" t="s">
        <v>103</v>
      </c>
      <c r="C57" s="124"/>
      <c r="D57" s="125"/>
      <c r="E57" s="125"/>
      <c r="F57" s="125"/>
      <c r="G57" s="125"/>
    </row>
    <row r="58" spans="2:7" x14ac:dyDescent="0.25">
      <c r="B58" s="76" t="s">
        <v>104</v>
      </c>
      <c r="C58" s="124"/>
      <c r="D58" s="125"/>
      <c r="E58" s="125"/>
      <c r="F58" s="125"/>
      <c r="G58" s="125"/>
    </row>
    <row r="59" spans="2:7" x14ac:dyDescent="0.25">
      <c r="B59" s="82" t="s">
        <v>105</v>
      </c>
      <c r="C59" s="122"/>
      <c r="D59" s="123"/>
      <c r="E59" s="123"/>
      <c r="F59" s="123"/>
      <c r="G59" s="123"/>
    </row>
    <row r="60" spans="2:7" x14ac:dyDescent="0.25">
      <c r="B60" s="82" t="s">
        <v>106</v>
      </c>
      <c r="C60" s="122"/>
      <c r="D60" s="123"/>
      <c r="E60" s="123"/>
      <c r="F60" s="123"/>
      <c r="G60" s="123"/>
    </row>
    <row r="61" spans="2:7" x14ac:dyDescent="0.25">
      <c r="B61" s="82" t="s">
        <v>107</v>
      </c>
      <c r="C61" s="122"/>
      <c r="D61" s="123"/>
      <c r="E61" s="123"/>
      <c r="F61" s="123"/>
      <c r="G61" s="123"/>
    </row>
    <row r="62" spans="2:7" x14ac:dyDescent="0.25">
      <c r="B62" s="82" t="s">
        <v>108</v>
      </c>
      <c r="C62" s="122">
        <v>14</v>
      </c>
      <c r="D62" s="123">
        <v>14</v>
      </c>
      <c r="E62" s="123">
        <v>14</v>
      </c>
      <c r="F62" s="123">
        <v>14</v>
      </c>
      <c r="G62" s="123">
        <v>14</v>
      </c>
    </row>
    <row r="63" spans="2:7" x14ac:dyDescent="0.25">
      <c r="B63" s="82" t="s">
        <v>109</v>
      </c>
      <c r="C63" s="122"/>
      <c r="D63" s="123"/>
      <c r="E63" s="123"/>
      <c r="F63" s="123"/>
      <c r="G63" s="123"/>
    </row>
    <row r="64" spans="2:7" x14ac:dyDescent="0.25">
      <c r="B64" s="76" t="s">
        <v>110</v>
      </c>
      <c r="C64" s="124">
        <v>20</v>
      </c>
      <c r="D64" s="125"/>
      <c r="E64" s="125"/>
      <c r="F64" s="125"/>
      <c r="G64" s="125"/>
    </row>
    <row r="65" spans="2:7" x14ac:dyDescent="0.25">
      <c r="B65" s="76" t="s">
        <v>111</v>
      </c>
      <c r="C65" s="124"/>
      <c r="D65" s="125"/>
      <c r="E65" s="125"/>
      <c r="F65" s="125"/>
      <c r="G65" s="125"/>
    </row>
    <row r="66" spans="2:7" x14ac:dyDescent="0.25">
      <c r="B66" s="76" t="s">
        <v>112</v>
      </c>
      <c r="C66" s="124">
        <v>21</v>
      </c>
      <c r="D66" s="125">
        <v>21</v>
      </c>
      <c r="E66" s="125"/>
      <c r="F66" s="125"/>
      <c r="G66" s="125"/>
    </row>
    <row r="67" spans="2:7" x14ac:dyDescent="0.25">
      <c r="B67" s="76" t="s">
        <v>113</v>
      </c>
      <c r="C67" s="124"/>
      <c r="D67" s="125"/>
      <c r="E67" s="125"/>
      <c r="F67" s="125"/>
      <c r="G67" s="125"/>
    </row>
    <row r="68" spans="2:7" x14ac:dyDescent="0.25">
      <c r="B68" s="76" t="s">
        <v>114</v>
      </c>
      <c r="C68" s="124"/>
      <c r="D68" s="125"/>
      <c r="E68" s="125"/>
      <c r="F68" s="125"/>
      <c r="G68" s="125"/>
    </row>
    <row r="69" spans="2:7" x14ac:dyDescent="0.25">
      <c r="B69" s="82" t="s">
        <v>115</v>
      </c>
      <c r="C69" s="122">
        <v>22</v>
      </c>
      <c r="D69" s="123"/>
      <c r="E69" s="123"/>
      <c r="F69" s="123"/>
      <c r="G69" s="123"/>
    </row>
    <row r="70" spans="2:7" x14ac:dyDescent="0.25">
      <c r="B70" s="82" t="s">
        <v>116</v>
      </c>
      <c r="C70" s="122"/>
      <c r="D70" s="123"/>
      <c r="E70" s="123"/>
      <c r="F70" s="123"/>
      <c r="G70" s="123"/>
    </row>
    <row r="71" spans="2:7" x14ac:dyDescent="0.25">
      <c r="B71" s="82" t="s">
        <v>117</v>
      </c>
      <c r="C71" s="122"/>
      <c r="D71" s="123"/>
      <c r="E71" s="123"/>
      <c r="F71" s="123">
        <v>23</v>
      </c>
      <c r="G71" s="123"/>
    </row>
    <row r="72" spans="2:7" x14ac:dyDescent="0.25">
      <c r="B72" s="82" t="s">
        <v>118</v>
      </c>
      <c r="C72" s="122">
        <v>24</v>
      </c>
      <c r="D72" s="123"/>
      <c r="E72" s="123"/>
      <c r="F72" s="123"/>
      <c r="G72" s="123"/>
    </row>
    <row r="73" spans="2:7" x14ac:dyDescent="0.25">
      <c r="B73" s="82" t="s">
        <v>119</v>
      </c>
      <c r="C73" s="122"/>
      <c r="D73" s="123"/>
      <c r="E73" s="123"/>
      <c r="F73" s="123"/>
      <c r="G73" s="123"/>
    </row>
    <row r="74" spans="2:7" x14ac:dyDescent="0.25">
      <c r="B74" s="76" t="s">
        <v>120</v>
      </c>
      <c r="C74" s="124">
        <v>25</v>
      </c>
      <c r="D74" s="125">
        <v>26</v>
      </c>
      <c r="E74" s="125"/>
      <c r="F74" s="125"/>
      <c r="G74" s="125"/>
    </row>
    <row r="75" spans="2:7" x14ac:dyDescent="0.25">
      <c r="B75" s="76" t="s">
        <v>121</v>
      </c>
      <c r="C75" s="124"/>
      <c r="D75" s="125"/>
      <c r="E75" s="125"/>
      <c r="F75" s="125"/>
      <c r="G75" s="125"/>
    </row>
    <row r="76" spans="2:7" x14ac:dyDescent="0.25">
      <c r="B76" s="76" t="s">
        <v>122</v>
      </c>
      <c r="C76" s="124"/>
      <c r="D76" s="125"/>
      <c r="E76" s="125"/>
      <c r="F76" s="125"/>
      <c r="G76" s="125"/>
    </row>
    <row r="77" spans="2:7" x14ac:dyDescent="0.25">
      <c r="B77" s="76" t="s">
        <v>123</v>
      </c>
      <c r="C77" s="124"/>
      <c r="D77" s="125"/>
      <c r="E77" s="125"/>
      <c r="F77" s="125"/>
      <c r="G77" s="125"/>
    </row>
    <row r="78" spans="2:7" x14ac:dyDescent="0.25">
      <c r="B78" s="76" t="s">
        <v>124</v>
      </c>
      <c r="C78" s="124"/>
      <c r="D78" s="125"/>
      <c r="E78" s="125"/>
      <c r="F78" s="125"/>
      <c r="G78" s="125"/>
    </row>
    <row r="79" spans="2:7" x14ac:dyDescent="0.25">
      <c r="B79" s="82" t="s">
        <v>125</v>
      </c>
      <c r="C79" s="122">
        <v>27</v>
      </c>
      <c r="D79" s="123"/>
      <c r="E79" s="123"/>
      <c r="F79" s="123"/>
      <c r="G79" s="123"/>
    </row>
    <row r="80" spans="2:7" x14ac:dyDescent="0.25">
      <c r="B80" s="82" t="s">
        <v>126</v>
      </c>
      <c r="C80" s="122"/>
      <c r="D80" s="123"/>
      <c r="E80" s="123"/>
      <c r="F80" s="123"/>
      <c r="G80" s="123"/>
    </row>
    <row r="81" spans="2:7" x14ac:dyDescent="0.25">
      <c r="B81" s="82" t="s">
        <v>127</v>
      </c>
      <c r="C81" s="122"/>
      <c r="D81" s="123"/>
      <c r="E81" s="123"/>
      <c r="F81" s="123"/>
      <c r="G81" s="123"/>
    </row>
    <row r="82" spans="2:7" x14ac:dyDescent="0.25">
      <c r="B82" s="82" t="s">
        <v>128</v>
      </c>
      <c r="C82" s="122"/>
      <c r="D82" s="123"/>
      <c r="E82" s="123"/>
      <c r="F82" s="123"/>
      <c r="G82" s="123"/>
    </row>
    <row r="83" spans="2:7" x14ac:dyDescent="0.25">
      <c r="B83" s="82" t="s">
        <v>129</v>
      </c>
      <c r="C83" s="122"/>
      <c r="D83" s="123">
        <v>28</v>
      </c>
      <c r="E83" s="123"/>
      <c r="F83" s="123">
        <v>29</v>
      </c>
      <c r="G83" s="123"/>
    </row>
    <row r="84" spans="2:7" ht="21" x14ac:dyDescent="0.25">
      <c r="B84" s="88" t="s">
        <v>130</v>
      </c>
      <c r="C84" s="124"/>
      <c r="D84" s="125"/>
      <c r="E84" s="125"/>
      <c r="F84" s="125"/>
      <c r="G84" s="125"/>
    </row>
    <row r="85" spans="2:7" x14ac:dyDescent="0.25">
      <c r="B85" s="76" t="s">
        <v>131</v>
      </c>
      <c r="C85" s="124"/>
      <c r="D85" s="125"/>
      <c r="E85" s="125"/>
      <c r="F85" s="125"/>
      <c r="G85" s="125"/>
    </row>
    <row r="86" spans="2:7" x14ac:dyDescent="0.25">
      <c r="B86" s="76" t="s">
        <v>132</v>
      </c>
      <c r="C86" s="124">
        <v>30</v>
      </c>
      <c r="D86" s="125"/>
      <c r="E86" s="125"/>
      <c r="F86" s="125"/>
      <c r="G86" s="125"/>
    </row>
    <row r="87" spans="2:7" x14ac:dyDescent="0.25">
      <c r="B87" s="76" t="s">
        <v>133</v>
      </c>
      <c r="C87" s="124"/>
      <c r="D87" s="125"/>
      <c r="E87" s="125"/>
      <c r="F87" s="125"/>
      <c r="G87" s="125"/>
    </row>
    <row r="88" spans="2:7" x14ac:dyDescent="0.25">
      <c r="B88" s="76" t="s">
        <v>134</v>
      </c>
      <c r="C88" s="124"/>
      <c r="D88" s="125"/>
      <c r="E88" s="125"/>
      <c r="F88" s="125"/>
      <c r="G88" s="125"/>
    </row>
    <row r="89" spans="2:7" x14ac:dyDescent="0.25">
      <c r="B89" s="82" t="s">
        <v>135</v>
      </c>
      <c r="C89" s="122"/>
      <c r="D89" s="123"/>
      <c r="E89" s="123"/>
      <c r="F89" s="123"/>
      <c r="G89" s="123"/>
    </row>
    <row r="90" spans="2:7" x14ac:dyDescent="0.25">
      <c r="B90" s="82" t="s">
        <v>136</v>
      </c>
      <c r="C90" s="122">
        <v>31</v>
      </c>
      <c r="D90" s="123"/>
      <c r="E90" s="123"/>
      <c r="F90" s="123"/>
      <c r="G90" s="123"/>
    </row>
    <row r="91" spans="2:7" x14ac:dyDescent="0.25">
      <c r="B91" s="82" t="s">
        <v>137</v>
      </c>
      <c r="C91" s="122">
        <v>32</v>
      </c>
      <c r="D91" s="123">
        <v>32</v>
      </c>
      <c r="E91" s="123"/>
      <c r="F91" s="123">
        <v>32</v>
      </c>
      <c r="G91" s="123">
        <v>32</v>
      </c>
    </row>
    <row r="92" spans="2:7" ht="31.2" x14ac:dyDescent="0.25">
      <c r="B92" s="89" t="s">
        <v>138</v>
      </c>
      <c r="C92" s="122"/>
      <c r="D92" s="123"/>
      <c r="E92" s="123"/>
      <c r="F92" s="123"/>
      <c r="G92" s="123"/>
    </row>
    <row r="93" spans="2:7" x14ac:dyDescent="0.25">
      <c r="B93" s="82" t="s">
        <v>139</v>
      </c>
      <c r="C93" s="122"/>
      <c r="D93" s="123"/>
      <c r="E93" s="123"/>
      <c r="F93" s="123"/>
      <c r="G93" s="123"/>
    </row>
    <row r="94" spans="2:7" x14ac:dyDescent="0.25">
      <c r="B94" s="76" t="s">
        <v>140</v>
      </c>
      <c r="C94" s="124"/>
      <c r="D94" s="125"/>
      <c r="E94" s="125"/>
      <c r="F94" s="125"/>
      <c r="G94" s="125"/>
    </row>
    <row r="95" spans="2:7" x14ac:dyDescent="0.25">
      <c r="B95" s="76" t="s">
        <v>141</v>
      </c>
      <c r="C95" s="124">
        <v>33</v>
      </c>
      <c r="D95" s="125">
        <v>33</v>
      </c>
      <c r="E95" s="125"/>
      <c r="F95" s="125"/>
      <c r="G95" s="125"/>
    </row>
    <row r="96" spans="2:7" x14ac:dyDescent="0.25">
      <c r="B96" s="76" t="s">
        <v>142</v>
      </c>
      <c r="C96" s="124">
        <v>34</v>
      </c>
      <c r="D96" s="125"/>
      <c r="E96" s="125"/>
      <c r="F96" s="125"/>
      <c r="G96" s="1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MWTreatment</vt:lpstr>
      <vt:lpstr>Sheet1</vt:lpstr>
      <vt:lpstr>MWTreatment!Z_ExcelSQL_A124</vt:lpstr>
      <vt:lpstr>MWTreatment!Z_ExcelSQL_A231</vt:lpstr>
      <vt:lpstr>MWTreatment!Z_ExcelSQL_B10</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Robin Carrington</cp:lastModifiedBy>
  <cp:lastPrinted>2016-11-10T16:15:33Z</cp:lastPrinted>
  <dcterms:created xsi:type="dcterms:W3CDTF">2016-11-08T15:48:12Z</dcterms:created>
  <dcterms:modified xsi:type="dcterms:W3CDTF">2016-11-10T17:29:33Z</dcterms:modified>
</cp:coreProperties>
</file>