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15132" windowHeight="9300"/>
  </bookViews>
  <sheets>
    <sheet name="CH4N2O" sheetId="15" r:id="rId1"/>
  </sheets>
  <definedNames>
    <definedName name="_xlnm.Print_Area" localSheetId="0">CH4N2O!$A$1:$J$222</definedName>
  </definedNames>
  <calcPr calcId="145621"/>
</workbook>
</file>

<file path=xl/calcChain.xml><?xml version="1.0" encoding="utf-8"?>
<calcChain xmlns="http://schemas.openxmlformats.org/spreadsheetml/2006/main">
  <c r="D11" i="15" l="1"/>
  <c r="B11" i="15"/>
  <c r="F11" i="15"/>
  <c r="G11" i="15"/>
  <c r="H11" i="15"/>
  <c r="C11" i="15"/>
  <c r="I11" i="15"/>
  <c r="E11" i="15"/>
</calcChain>
</file>

<file path=xl/sharedStrings.xml><?xml version="1.0" encoding="utf-8"?>
<sst xmlns="http://schemas.openxmlformats.org/spreadsheetml/2006/main" count="433" uniqueCount="214">
  <si>
    <t>latest year available</t>
  </si>
  <si>
    <t xml:space="preserve"> % change since 1990</t>
  </si>
  <si>
    <t>%</t>
  </si>
  <si>
    <t>Albania</t>
  </si>
  <si>
    <t>Algeria</t>
  </si>
  <si>
    <t>Antigua and Barbuda</t>
  </si>
  <si>
    <t>Argentina</t>
  </si>
  <si>
    <t>Armenia</t>
  </si>
  <si>
    <t>Australia</t>
  </si>
  <si>
    <t>Austria</t>
  </si>
  <si>
    <t>Azerbaijan</t>
  </si>
  <si>
    <t>Bahamas</t>
  </si>
  <si>
    <t>Bahrain</t>
  </si>
  <si>
    <t>Bangladesh</t>
  </si>
  <si>
    <t>Barbados</t>
  </si>
  <si>
    <t>Belarus</t>
  </si>
  <si>
    <t>Belgium</t>
  </si>
  <si>
    <t>Belize</t>
  </si>
  <si>
    <t>Benin</t>
  </si>
  <si>
    <t>Bhutan</t>
  </si>
  <si>
    <t>Botswana</t>
  </si>
  <si>
    <t>Brazil</t>
  </si>
  <si>
    <t>Bulgaria</t>
  </si>
  <si>
    <t>Burkina Faso</t>
  </si>
  <si>
    <t>Burundi</t>
  </si>
  <si>
    <t>Cambodia</t>
  </si>
  <si>
    <t>Cameroon</t>
  </si>
  <si>
    <t>Canada</t>
  </si>
  <si>
    <t>Central African Republic</t>
  </si>
  <si>
    <t>Chad</t>
  </si>
  <si>
    <t>Chile</t>
  </si>
  <si>
    <t>China</t>
  </si>
  <si>
    <t>Colombia</t>
  </si>
  <si>
    <t>Comoros</t>
  </si>
  <si>
    <t>Congo</t>
  </si>
  <si>
    <t>Cook Islands</t>
  </si>
  <si>
    <t>Costa Rica</t>
  </si>
  <si>
    <t>Croatia</t>
  </si>
  <si>
    <t>Cuba</t>
  </si>
  <si>
    <t>Czech Republic</t>
  </si>
  <si>
    <t>Denmark</t>
  </si>
  <si>
    <t>Djibouti</t>
  </si>
  <si>
    <t>Dominica</t>
  </si>
  <si>
    <t>Dominican Republic</t>
  </si>
  <si>
    <t>Ecuador</t>
  </si>
  <si>
    <t>Egypt</t>
  </si>
  <si>
    <t>El Salvador</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</si>
  <si>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</si>
  <si>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</si>
  <si>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</si>
  <si>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</si>
  <si>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</si>
  <si>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</si>
  <si>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</si>
  <si>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</si>
  <si>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</si>
  <si>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</si>
  <si>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</si>
  <si>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</si>
  <si>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</si>
  <si>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</si>
  <si>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</si>
  <si>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</si>
  <si>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</si>
  <si>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</si>
  <si>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</si>
  <si>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</si>
  <si>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</si>
  <si>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</si>
  <si>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</si>
  <si>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 (Islamic Republic of)</t>
  </si>
  <si>
    <t>Ireland</t>
  </si>
  <si>
    <t>Israel</t>
  </si>
  <si>
    <t>Italy</t>
  </si>
  <si>
    <t>Jamaica</t>
  </si>
  <si>
    <t>Japan</t>
  </si>
  <si>
    <t>Jordan</t>
  </si>
  <si>
    <t>Kazakhstan</t>
  </si>
  <si>
    <t>Kenya</t>
  </si>
  <si>
    <t>Kiribati</t>
  </si>
  <si>
    <t>Kyrgyzstan</t>
  </si>
  <si>
    <t>Latvia</t>
  </si>
  <si>
    <t>Lebanon</t>
  </si>
  <si>
    <t>Lesotho</t>
  </si>
  <si>
    <t>Liechtenstein</t>
  </si>
  <si>
    <t>Lithuania</t>
  </si>
  <si>
    <t>Luxembourg</t>
  </si>
  <si>
    <t>Madagascar</t>
  </si>
  <si>
    <t>Malawi</t>
  </si>
  <si>
    <t>Malaysia</t>
  </si>
  <si>
    <t>Maldives</t>
  </si>
  <si>
    <t>Mali</t>
  </si>
  <si>
    <t>Malta</t>
  </si>
  <si>
    <t>Mauritania</t>
  </si>
  <si>
    <t>Mauritius</t>
  </si>
  <si>
    <t>Mexico</t>
  </si>
  <si>
    <t>Monaco</t>
  </si>
  <si>
    <t>Mongolia</t>
  </si>
  <si>
    <t>Morocco</t>
  </si>
  <si>
    <t>Mozambique</t>
  </si>
  <si>
    <t>Namibia</t>
  </si>
  <si>
    <t>Nauru</t>
  </si>
  <si>
    <t>Nepal</t>
  </si>
  <si>
    <t>Netherlands</t>
  </si>
  <si>
    <t>New Zealand</t>
  </si>
  <si>
    <t>Nicaragua</t>
  </si>
  <si>
    <t>Niger</t>
  </si>
  <si>
    <t>Nigeria</t>
  </si>
  <si>
    <t>Niue</t>
  </si>
  <si>
    <t>Norway</t>
  </si>
  <si>
    <t>Pakistan</t>
  </si>
  <si>
    <t>Palau</t>
  </si>
  <si>
    <t>Panama</t>
  </si>
  <si>
    <t>Papua New Guinea</t>
  </si>
  <si>
    <t>Paraguay</t>
  </si>
  <si>
    <t>Peru</t>
  </si>
  <si>
    <t>Philippines</t>
  </si>
  <si>
    <t>Poland</t>
  </si>
  <si>
    <t>Portugal</t>
  </si>
  <si>
    <t>Republic of Moldova</t>
  </si>
  <si>
    <t>Romania</t>
  </si>
  <si>
    <t>Russian Federation</t>
  </si>
  <si>
    <t>Rwanda</t>
  </si>
  <si>
    <t>Saint Kitts and Nevis</t>
  </si>
  <si>
    <t>Saint Lucia</t>
  </si>
  <si>
    <t>Samoa</t>
  </si>
  <si>
    <t>Sao Tome and Principe</t>
  </si>
  <si>
    <t>Saudi Arabia</t>
  </si>
  <si>
    <t>Senegal</t>
  </si>
  <si>
    <t>Seychelles</t>
  </si>
  <si>
    <t>Slovakia</t>
  </si>
  <si>
    <t>Slovenia</t>
  </si>
  <si>
    <t>South Africa</t>
  </si>
  <si>
    <t>Spain</t>
  </si>
  <si>
    <t>Sri Lanka</t>
  </si>
  <si>
    <t>Sudan</t>
  </si>
  <si>
    <t>Suriname</t>
  </si>
  <si>
    <t>Swaziland</t>
  </si>
  <si>
    <t>Sweden</t>
  </si>
  <si>
    <t>Switzerland</t>
  </si>
  <si>
    <t>Tajikistan</t>
  </si>
  <si>
    <t>Thailand</t>
  </si>
  <si>
    <t>Togo</t>
  </si>
  <si>
    <t>Tonga</t>
  </si>
  <si>
    <t>Trinidad and Tobago</t>
  </si>
  <si>
    <t>Tunisia</t>
  </si>
  <si>
    <t>Turkey</t>
  </si>
  <si>
    <t>Turkmenistan</t>
  </si>
  <si>
    <t>Tuvalu</t>
  </si>
  <si>
    <t>Uganda</t>
  </si>
  <si>
    <t>Ukraine</t>
  </si>
  <si>
    <t>United Arab Emirates</t>
  </si>
  <si>
    <t>Uruguay</t>
  </si>
  <si>
    <t>Uzbekistan</t>
  </si>
  <si>
    <t>Vanuatu</t>
  </si>
  <si>
    <t>Viet Nam</t>
  </si>
  <si>
    <t>Yemen</t>
  </si>
  <si>
    <t>Zambia</t>
  </si>
  <si>
    <t>Zimbabwe</t>
  </si>
  <si>
    <t>Sources:</t>
  </si>
  <si>
    <t>Definitions &amp; Technical notes:</t>
  </si>
  <si>
    <t xml:space="preserve">Data Quality: </t>
  </si>
  <si>
    <t>...</t>
  </si>
  <si>
    <r>
      <t>CH</t>
    </r>
    <r>
      <rPr>
        <b/>
        <vertAlign val="subscript"/>
        <sz val="8"/>
        <rFont val="Arial"/>
        <family val="2"/>
      </rPr>
      <t>4</t>
    </r>
    <r>
      <rPr>
        <b/>
        <sz val="8"/>
        <rFont val="Arial"/>
        <family val="2"/>
      </rPr>
      <t xml:space="preserve"> emissions</t>
    </r>
  </si>
  <si>
    <r>
      <t>CH</t>
    </r>
    <r>
      <rPr>
        <b/>
        <vertAlign val="subscript"/>
        <sz val="8"/>
        <rFont val="Arial"/>
        <family val="2"/>
      </rPr>
      <t>4</t>
    </r>
    <r>
      <rPr>
        <b/>
        <sz val="8"/>
        <rFont val="Arial"/>
        <family val="2"/>
      </rPr>
      <t xml:space="preserve"> emissions per capita</t>
    </r>
  </si>
  <si>
    <r>
      <t>N</t>
    </r>
    <r>
      <rPr>
        <b/>
        <vertAlign val="subscript"/>
        <sz val="8"/>
        <rFont val="Arial"/>
        <family val="2"/>
      </rPr>
      <t>2</t>
    </r>
    <r>
      <rPr>
        <b/>
        <sz val="8"/>
        <rFont val="Arial"/>
        <family val="2"/>
      </rPr>
      <t>O emissions</t>
    </r>
  </si>
  <si>
    <r>
      <t>N</t>
    </r>
    <r>
      <rPr>
        <b/>
        <vertAlign val="subscript"/>
        <sz val="8"/>
        <rFont val="Arial"/>
        <family val="2"/>
      </rPr>
      <t>2</t>
    </r>
    <r>
      <rPr>
        <b/>
        <sz val="8"/>
        <rFont val="Arial"/>
        <family val="2"/>
      </rPr>
      <t>O emissions per capita</t>
    </r>
  </si>
  <si>
    <r>
      <t>CH</t>
    </r>
    <r>
      <rPr>
        <b/>
        <vertAlign val="subscript"/>
        <sz val="8"/>
        <rFont val="Arial"/>
        <family val="2"/>
      </rPr>
      <t>4</t>
    </r>
    <r>
      <rPr>
        <b/>
        <sz val="8"/>
        <rFont val="Arial"/>
        <family val="2"/>
      </rPr>
      <t xml:space="preserve"> emissions: </t>
    </r>
    <r>
      <rPr>
        <sz val="8"/>
        <rFont val="Arial"/>
        <family val="2"/>
      </rPr>
      <t>the major sources of CH</t>
    </r>
    <r>
      <rPr>
        <vertAlign val="subscript"/>
        <sz val="8"/>
        <rFont val="Arial"/>
        <family val="2"/>
      </rPr>
      <t>4</t>
    </r>
    <r>
      <rPr>
        <sz val="8"/>
        <rFont val="Arial"/>
        <family val="2"/>
      </rPr>
      <t xml:space="preserve"> are leakages during the production and transportation of natural gas and coal mining, livestock rearing, rice cultivation, and decomposition of waste in landfills. </t>
    </r>
  </si>
  <si>
    <r>
      <t>N</t>
    </r>
    <r>
      <rPr>
        <b/>
        <vertAlign val="subscript"/>
        <sz val="8"/>
        <rFont val="Arial"/>
        <family val="2"/>
      </rPr>
      <t>2</t>
    </r>
    <r>
      <rPr>
        <b/>
        <sz val="8"/>
        <rFont val="Arial"/>
        <family val="2"/>
      </rPr>
      <t xml:space="preserve">O emissions: </t>
    </r>
    <r>
      <rPr>
        <sz val="8"/>
        <rFont val="Arial"/>
        <family val="2"/>
      </rPr>
      <t>the major sources of N</t>
    </r>
    <r>
      <rPr>
        <vertAlign val="subscript"/>
        <sz val="8"/>
        <rFont val="Arial"/>
        <family val="2"/>
      </rPr>
      <t>2</t>
    </r>
    <r>
      <rPr>
        <sz val="8"/>
        <rFont val="Arial"/>
        <family val="2"/>
      </rPr>
      <t xml:space="preserve">O are agriculture and industrial processes.   </t>
    </r>
  </si>
  <si>
    <r>
      <t>CH</t>
    </r>
    <r>
      <rPr>
        <b/>
        <vertAlign val="subscript"/>
        <sz val="8"/>
        <rFont val="Arial"/>
        <family val="2"/>
      </rPr>
      <t>4</t>
    </r>
    <r>
      <rPr>
        <b/>
        <sz val="8"/>
        <rFont val="Arial"/>
        <family val="2"/>
      </rPr>
      <t xml:space="preserve"> emissions per capita </t>
    </r>
    <r>
      <rPr>
        <sz val="8"/>
        <rFont val="Arial"/>
        <family val="2"/>
      </rPr>
      <t>and</t>
    </r>
    <r>
      <rPr>
        <b/>
        <sz val="8"/>
        <rFont val="Arial"/>
        <family val="2"/>
      </rPr>
      <t xml:space="preserve"> N</t>
    </r>
    <r>
      <rPr>
        <b/>
        <vertAlign val="subscript"/>
        <sz val="8"/>
        <rFont val="Arial"/>
        <family val="2"/>
      </rPr>
      <t>2</t>
    </r>
    <r>
      <rPr>
        <b/>
        <sz val="8"/>
        <rFont val="Arial"/>
        <family val="2"/>
      </rPr>
      <t>O emissions per capita</t>
    </r>
    <r>
      <rPr>
        <sz val="8"/>
        <rFont val="Arial"/>
        <family val="2"/>
      </rPr>
      <t xml:space="preserve"> are calculated by UNSD.</t>
    </r>
  </si>
  <si>
    <t>Choose a country from the following drop-down list:</t>
  </si>
  <si>
    <t>Country</t>
  </si>
  <si>
    <t>website: http://unstats.un.org/unsd/ENVIRONMENT/qindicators.htm</t>
  </si>
  <si>
    <t>Environmental Indicators: GHGs</t>
  </si>
  <si>
    <r>
      <t>tonnes of CO</t>
    </r>
    <r>
      <rPr>
        <i/>
        <vertAlign val="subscript"/>
        <sz val="7"/>
        <rFont val="Arial"/>
        <family val="2"/>
      </rPr>
      <t>2</t>
    </r>
    <r>
      <rPr>
        <i/>
        <sz val="7"/>
        <rFont val="Arial"/>
        <family val="2"/>
      </rPr>
      <t xml:space="preserve"> equivalent</t>
    </r>
  </si>
  <si>
    <r>
      <t>mio. tonnes of CO</t>
    </r>
    <r>
      <rPr>
        <i/>
        <vertAlign val="subscript"/>
        <sz val="7"/>
        <rFont val="Arial"/>
        <family val="2"/>
      </rPr>
      <t>2</t>
    </r>
    <r>
      <rPr>
        <i/>
        <sz val="7"/>
        <rFont val="Arial"/>
        <family val="2"/>
      </rPr>
      <t xml:space="preserve"> equivalent</t>
    </r>
  </si>
  <si>
    <t>San Marino</t>
  </si>
  <si>
    <t>Venezuela (Bolivarian Republic of)</t>
  </si>
  <si>
    <t>Emissions of Other Greenhouse Gases</t>
  </si>
  <si>
    <t>Afghanistan</t>
  </si>
  <si>
    <t>Angola</t>
  </si>
  <si>
    <t>Bolivia (Plurinational State of)</t>
  </si>
  <si>
    <t>Bosnia and Herzegovina</t>
  </si>
  <si>
    <t>Cabo Verde</t>
  </si>
  <si>
    <t>Cyprus</t>
  </si>
  <si>
    <t>Democratic People's Republic of Korea</t>
  </si>
  <si>
    <t>Democratic Republic of the Congo</t>
  </si>
  <si>
    <t>Kuwait</t>
  </si>
  <si>
    <t>Lao People's Democratic Republic</t>
  </si>
  <si>
    <t>Liberia</t>
  </si>
  <si>
    <t>Micronesia (Federated States of)</t>
  </si>
  <si>
    <t>Montenegro</t>
  </si>
  <si>
    <t>Myanmar</t>
  </si>
  <si>
    <t>Oman</t>
  </si>
  <si>
    <t>Qatar</t>
  </si>
  <si>
    <t>Republic of Korea</t>
  </si>
  <si>
    <t>Saint Vincent and the Grenadines</t>
  </si>
  <si>
    <t>Serbia</t>
  </si>
  <si>
    <t>Singapore</t>
  </si>
  <si>
    <t>The former Yugoslav Republic of Macedonia</t>
  </si>
  <si>
    <t>Timor-Leste</t>
  </si>
  <si>
    <t>United Kingdom of Great Britain and Northern Ireland</t>
  </si>
  <si>
    <t>United Republic of Tanzania</t>
  </si>
  <si>
    <t>United States of America</t>
  </si>
  <si>
    <t xml:space="preserve">UN Framework Convention on Climate Change (UNFCCC) Secretariat </t>
  </si>
  <si>
    <t>For some non-Annex I countries, the GHG emissions data may be incomplete because they include only emissions from a few available sources and therefore do not represent the absolute total emissions of the country. For detailed information on emissions data and their completeness, please check the official submissions of GHG emissions/removals data by countries to the Climate Change Convention</t>
  </si>
  <si>
    <r>
      <rPr>
        <sz val="8"/>
        <rFont val="Arial"/>
        <family val="2"/>
      </rPr>
      <t xml:space="preserve">Available at: </t>
    </r>
    <r>
      <rPr>
        <u/>
        <sz val="8"/>
        <color indexed="12"/>
        <rFont val="Arial"/>
        <family val="2"/>
      </rPr>
      <t>http://unfccc.int</t>
    </r>
  </si>
  <si>
    <r>
      <rPr>
        <sz val="8"/>
        <rFont val="Arial"/>
        <family val="2"/>
      </rPr>
      <t xml:space="preserve">Available at: </t>
    </r>
    <r>
      <rPr>
        <u/>
        <sz val="8"/>
        <color indexed="12"/>
        <rFont val="Arial"/>
        <family val="2"/>
      </rPr>
      <t>http://unfccc.int/ghg_data/ghg_data_unfccc/data_sources/items/3816.php</t>
    </r>
  </si>
  <si>
    <t>Côte d'Ivoire</t>
  </si>
  <si>
    <t>… denotes no data available.</t>
  </si>
  <si>
    <r>
      <t>Last update:</t>
    </r>
    <r>
      <rPr>
        <sz val="9"/>
        <rFont val="Arial"/>
        <family val="2"/>
      </rPr>
      <t xml:space="preserve"> February 2016</t>
    </r>
  </si>
  <si>
    <t>…</t>
  </si>
  <si>
    <t>United Nations, Department of Economic and Social Affairs, Population Division,  World Population Prospects: The 2015 Revision,  New York, 2015.
July 2015 - Copyright © 2015 by United Nations. All rights reserved.</t>
  </si>
  <si>
    <t>Countries report their greenhouse gas emissions to UNFCCC according to the Intergovernmental Panel on Climate Change (IPCC) Guidelines. The quality of data is regularly checked through the UNFCCC review process for the Annex I Parties to the Convention that report the data annually. Non-Annex I countries do not report the data annually and their data are not subject to the same review procedures. Data quality depends on the quality of statistics underlying the calculations or estimates and is usually the best for energy related emissions; because of differences in completeness and quality of the estimates, the data should be used with caution when comparing countries.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</si>
</sst>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 ###\ ###\ ##0.00"/>
  </numFmts>
  <fonts count="35" x14ac:knownFonts="1">
    <font>
      <sz val="10"/>
      <name val="Arial"/>
    </font>
    <font>
      <sz val="10"/>
      <name val="Arial"/>
    </font>
    <font>
      <b/>
      <sz val="10"/>
      <name val="Arial"/>
      <family val="2"/>
    </font>
    <font>
      <sz val="8"/>
      <name val="Arial"/>
      <family val="2"/>
    </font>
    <font>
      <b/>
      <sz val="9"/>
      <name val="Arial"/>
      <family val="2"/>
    </font>
    <font>
      <i/>
      <sz val="7"/>
      <name val="Arial"/>
      <family val="2"/>
    </font>
    <font>
      <b/>
      <sz val="8"/>
      <name val="Arial"/>
      <family val="2"/>
    </font>
    <font>
      <i/>
      <sz val="8"/>
      <name val="Arial"/>
      <family val="2"/>
    </font>
    <font>
      <i/>
      <vertAlign val="superscript"/>
      <sz val="10"/>
      <name val="Arial"/>
      <family val="2"/>
    </font>
    <font>
      <b/>
      <u/>
      <sz val="9"/>
      <name val="Arial"/>
      <family val="2"/>
    </font>
    <font>
      <b/>
      <i/>
      <sz val="9"/>
      <name val="Arial"/>
      <family val="2"/>
    </font>
    <font>
      <vertAlign val="subscript"/>
      <sz val="8"/>
      <name val="Arial"/>
      <family val="2"/>
    </font>
    <font>
      <i/>
      <vertAlign val="superscript"/>
      <sz val="8"/>
      <name val="Arial"/>
      <family val="2"/>
    </font>
    <font>
      <sz val="10"/>
      <name val="Arial"/>
      <family val="2"/>
    </font>
    <font>
      <sz val="8"/>
      <name val="Arial"/>
      <family val="2"/>
    </font>
    <font>
      <b/>
      <sz val="8"/>
      <name val="Arial"/>
      <family val="2"/>
    </font>
    <font>
      <b/>
      <vertAlign val="subscript"/>
      <sz val="8"/>
      <name val="Arial"/>
      <family val="2"/>
    </font>
    <font>
      <b/>
      <i/>
      <u/>
      <sz val="9"/>
      <name val="Arial"/>
      <family val="2"/>
    </font>
    <font>
      <i/>
      <sz val="7"/>
      <name val="Arial"/>
      <family val="2"/>
    </font>
    <font>
      <b/>
      <sz val="15"/>
      <name val="Arial"/>
      <family val="2"/>
    </font>
    <font>
      <b/>
      <sz val="13"/>
      <name val="Arial"/>
      <family val="2"/>
    </font>
    <font>
      <i/>
      <sz val="12"/>
      <name val="Arial"/>
      <family val="2"/>
    </font>
    <font>
      <sz val="12"/>
      <name val="Arial"/>
      <family val="2"/>
    </font>
    <font>
      <b/>
      <sz val="11"/>
      <color indexed="12"/>
      <name val="Arial"/>
      <family val="2"/>
    </font>
    <font>
      <b/>
      <sz val="8"/>
      <color indexed="8"/>
      <name val="Arial"/>
      <family val="2"/>
    </font>
    <font>
      <sz val="10"/>
      <color indexed="8"/>
      <name val="Arial"/>
      <family val="2"/>
    </font>
    <font>
      <b/>
      <sz val="10"/>
      <color indexed="12"/>
      <name val="Arial"/>
      <family val="2"/>
    </font>
    <font>
      <i/>
      <sz val="8"/>
      <color indexed="55"/>
      <name val="Arial"/>
      <family val="2"/>
    </font>
    <font>
      <i/>
      <sz val="9"/>
      <name val="Arial"/>
      <family val="2"/>
    </font>
    <font>
      <i/>
      <vertAlign val="subscript"/>
      <sz val="7"/>
      <name val="Arial"/>
      <family val="2"/>
    </font>
    <font>
      <u/>
      <sz val="8"/>
      <color indexed="12"/>
      <name val="Arial"/>
      <family val="2"/>
    </font>
    <font>
      <u/>
      <sz val="10"/>
      <color theme="10"/>
      <name val="Arial"/>
      <family val="2"/>
    </font>
    <font>
      <sz val="8"/>
      <color theme="1"/>
      <name val="Calibri"/>
      <family val="2"/>
      <scheme val="minor"/>
    </font>
    <font>
      <u/>
      <sz val="8"/>
      <color theme="10"/>
      <name val="Arial"/>
      <family val="2"/>
    </font>
    <font>
      <sz val="9"/>
      <name val="Arial"/>
      <family val="2"/>
    </font>
  </fonts>
  <fills count="7">
    <fill>
      <patternFill patternType="none"/>
    </fill>
    <fill>
      <patternFill patternType="gray125"/>
    </fill>
    <fill>
      <patternFill patternType="solid">
        <fgColor indexed="4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rgb="FFFFFFCC"/>
        <bgColor indexed="64"/>
      </patternFill>
    </fill>
  </fills>
  <borders count="12">
    <border>
      <left/>
      <right/>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31" fillId="0" borderId="0" applyNumberFormat="0" applyFill="0" applyBorder="0" applyAlignment="0" applyProtection="0"/>
    <xf numFmtId="0" fontId="32" fillId="0" borderId="0"/>
    <xf numFmtId="0" fontId="25" fillId="0" borderId="0"/>
  </cellStyleXfs>
  <cellXfs count="112">
    <xf numFmtId="0" fontId="0" fillId="0" borderId="0" xfId="0"/>
    <xf numFmtId="0" fontId="19" fillId="2" borderId="0" xfId="0" applyFont="1" applyFill="1" applyAlignment="1" applyProtection="1">
      <alignment horizontal="left"/>
      <protection locked="0"/>
    </xf>
    <xf numFmtId="0" fontId="21" fillId="2" borderId="0" xfId="0" applyFont="1" applyFill="1" applyAlignment="1" applyProtection="1">
      <alignment horizontal="right"/>
      <protection locked="0"/>
    </xf>
    <xf numFmtId="49" fontId="22" fillId="2" borderId="0" xfId="0" applyNumberFormat="1" applyFont="1" applyFill="1" applyAlignment="1" applyProtection="1">
      <alignment horizontal="right"/>
      <protection locked="0"/>
    </xf>
    <xf numFmtId="0" fontId="23" fillId="2" borderId="0" xfId="0" applyFont="1" applyFill="1" applyProtection="1">
      <protection locked="0"/>
    </xf>
    <xf numFmtId="0" fontId="23" fillId="0" borderId="0" xfId="0" applyFont="1" applyFill="1" applyProtection="1">
      <protection locked="0"/>
    </xf>
    <xf numFmtId="0" fontId="24" fillId="3" borderId="1" xfId="3" applyFont="1" applyFill="1" applyBorder="1" applyAlignment="1" applyProtection="1">
      <alignment horizontal="left" vertical="center"/>
      <protection hidden="1"/>
    </xf>
    <xf numFmtId="0" fontId="13" fillId="0" borderId="0" xfId="0" applyFont="1" applyProtection="1">
      <protection locked="0"/>
    </xf>
    <xf numFmtId="2" fontId="13" fillId="0" borderId="0" xfId="0" applyNumberFormat="1" applyFont="1" applyProtection="1">
      <protection locked="0"/>
    </xf>
    <xf numFmtId="164" fontId="13" fillId="0" borderId="0" xfId="0" applyNumberFormat="1" applyFont="1" applyProtection="1">
      <protection locked="0"/>
    </xf>
    <xf numFmtId="0" fontId="1" fillId="2" borderId="0" xfId="0" applyFont="1" applyFill="1" applyProtection="1">
      <protection locked="0"/>
    </xf>
    <xf numFmtId="0" fontId="13" fillId="2" borderId="0" xfId="0" applyFont="1" applyFill="1" applyProtection="1">
      <protection locked="0"/>
    </xf>
    <xf numFmtId="2" fontId="13" fillId="2" borderId="0" xfId="0" applyNumberFormat="1" applyFont="1" applyFill="1" applyProtection="1">
      <protection locked="0"/>
    </xf>
    <xf numFmtId="164" fontId="13" fillId="2" borderId="0" xfId="0" applyNumberFormat="1" applyFont="1" applyFill="1" applyProtection="1">
      <protection locked="0"/>
    </xf>
    <xf numFmtId="0" fontId="2" fillId="2" borderId="0" xfId="0" applyFont="1" applyFill="1" applyProtection="1">
      <protection locked="0"/>
    </xf>
    <xf numFmtId="0" fontId="20" fillId="2" borderId="0" xfId="0" applyFont="1" applyFill="1" applyProtection="1">
      <protection locked="0"/>
    </xf>
    <xf numFmtId="2" fontId="13" fillId="2" borderId="0" xfId="0" applyNumberFormat="1" applyFont="1" applyFill="1" applyAlignment="1" applyProtection="1">
      <alignment horizontal="left"/>
      <protection locked="0"/>
    </xf>
    <xf numFmtId="0" fontId="13" fillId="2" borderId="0" xfId="0" applyFont="1" applyFill="1" applyAlignment="1" applyProtection="1">
      <alignment horizontal="left"/>
      <protection locked="0"/>
    </xf>
    <xf numFmtId="0" fontId="13" fillId="2" borderId="0" xfId="0" applyFont="1" applyFill="1" applyAlignment="1" applyProtection="1">
      <alignment horizontal="center"/>
      <protection locked="0"/>
    </xf>
    <xf numFmtId="0" fontId="13" fillId="0" borderId="0" xfId="0" applyFont="1" applyAlignment="1" applyProtection="1">
      <alignment horizontal="center"/>
      <protection locked="0"/>
    </xf>
    <xf numFmtId="0" fontId="4" fillId="2" borderId="0" xfId="0" applyFont="1" applyFill="1" applyAlignment="1" applyProtection="1">
      <alignment horizontal="center" vertical="center"/>
      <protection locked="0"/>
    </xf>
    <xf numFmtId="0" fontId="3" fillId="2" borderId="0" xfId="0" applyFont="1" applyFill="1" applyAlignment="1" applyProtection="1">
      <alignment horizontal="right" vertical="center" wrapText="1"/>
      <protection locked="0"/>
    </xf>
    <xf numFmtId="1" fontId="5" fillId="2" borderId="0" xfId="0" applyNumberFormat="1" applyFont="1" applyFill="1" applyAlignment="1" applyProtection="1">
      <alignment horizontal="right" vertical="center" wrapText="1"/>
      <protection locked="0"/>
    </xf>
    <xf numFmtId="164" fontId="7" fillId="2" borderId="0" xfId="0" applyNumberFormat="1" applyFont="1" applyFill="1" applyAlignment="1" applyProtection="1">
      <alignment horizontal="right" vertical="center" wrapText="1"/>
      <protection locked="0"/>
    </xf>
    <xf numFmtId="0" fontId="4" fillId="0" borderId="0" xfId="0" applyFont="1" applyFill="1" applyAlignment="1" applyProtection="1">
      <alignment horizontal="center" vertical="center"/>
      <protection locked="0"/>
    </xf>
    <xf numFmtId="0" fontId="3" fillId="0" borderId="0" xfId="0" applyFont="1" applyFill="1" applyAlignment="1" applyProtection="1">
      <alignment horizontal="right" vertical="center" wrapText="1"/>
      <protection locked="0"/>
    </xf>
    <xf numFmtId="1" fontId="5" fillId="0" borderId="0" xfId="0" applyNumberFormat="1" applyFont="1" applyFill="1" applyAlignment="1" applyProtection="1">
      <alignment horizontal="right" vertical="center" wrapText="1"/>
      <protection locked="0"/>
    </xf>
    <xf numFmtId="164" fontId="7" fillId="0" borderId="0" xfId="0" applyNumberFormat="1" applyFont="1" applyFill="1" applyAlignment="1" applyProtection="1">
      <alignment horizontal="right" vertical="center" wrapText="1"/>
      <protection locked="0"/>
    </xf>
    <xf numFmtId="2" fontId="13" fillId="0" borderId="0" xfId="0" applyNumberFormat="1" applyFont="1" applyFill="1" applyAlignment="1" applyProtection="1">
      <alignment horizontal="left"/>
      <protection locked="0"/>
    </xf>
    <xf numFmtId="0" fontId="13" fillId="0" borderId="0" xfId="0" applyFont="1" applyFill="1" applyAlignment="1" applyProtection="1">
      <alignment horizontal="left"/>
      <protection locked="0"/>
    </xf>
    <xf numFmtId="164" fontId="13" fillId="0" borderId="0" xfId="0" applyNumberFormat="1" applyFont="1" applyFill="1" applyProtection="1">
      <protection locked="0"/>
    </xf>
    <xf numFmtId="2" fontId="13" fillId="0" borderId="0" xfId="0" applyNumberFormat="1" applyFont="1" applyFill="1" applyProtection="1">
      <protection locked="0"/>
    </xf>
    <xf numFmtId="0" fontId="13" fillId="0" borderId="0" xfId="0" applyFont="1" applyFill="1" applyProtection="1">
      <protection locked="0"/>
    </xf>
    <xf numFmtId="0" fontId="13" fillId="3" borderId="0" xfId="0" applyFont="1" applyFill="1" applyProtection="1">
      <protection locked="0"/>
    </xf>
    <xf numFmtId="0" fontId="24" fillId="3" borderId="0" xfId="3" applyFont="1" applyFill="1" applyBorder="1" applyAlignment="1" applyProtection="1">
      <alignment horizontal="left" vertical="center"/>
      <protection locked="0"/>
    </xf>
    <xf numFmtId="0" fontId="13" fillId="4" borderId="0" xfId="0" applyFont="1" applyFill="1" applyProtection="1">
      <protection locked="0"/>
    </xf>
    <xf numFmtId="0" fontId="4" fillId="4" borderId="0" xfId="0" applyFont="1" applyFill="1" applyAlignment="1" applyProtection="1">
      <alignment horizontal="center" vertical="center"/>
      <protection locked="0"/>
    </xf>
    <xf numFmtId="0" fontId="3" fillId="4" borderId="0" xfId="0" applyFont="1" applyFill="1" applyAlignment="1" applyProtection="1">
      <alignment horizontal="right" vertical="center" wrapText="1"/>
      <protection locked="0"/>
    </xf>
    <xf numFmtId="164" fontId="7" fillId="4" borderId="0" xfId="0" applyNumberFormat="1" applyFont="1" applyFill="1" applyAlignment="1" applyProtection="1">
      <alignment horizontal="right" vertical="center" wrapText="1"/>
      <protection locked="0"/>
    </xf>
    <xf numFmtId="0" fontId="3" fillId="0" borderId="0" xfId="0" applyFont="1" applyProtection="1">
      <protection locked="0"/>
    </xf>
    <xf numFmtId="0" fontId="3" fillId="0" borderId="0" xfId="0" applyFont="1" applyFill="1" applyProtection="1">
      <protection locked="0"/>
    </xf>
    <xf numFmtId="0" fontId="3" fillId="0" borderId="0" xfId="0" applyFont="1" applyAlignment="1" applyProtection="1">
      <alignment wrapText="1"/>
      <protection locked="0"/>
    </xf>
    <xf numFmtId="0" fontId="3" fillId="4" borderId="0" xfId="0" applyFont="1" applyFill="1" applyProtection="1">
      <protection locked="0"/>
    </xf>
    <xf numFmtId="2" fontId="3" fillId="4" borderId="0" xfId="0" applyNumberFormat="1" applyFont="1" applyFill="1" applyProtection="1">
      <protection locked="0"/>
    </xf>
    <xf numFmtId="164" fontId="3" fillId="4" borderId="0" xfId="0" applyNumberFormat="1" applyFont="1" applyFill="1" applyProtection="1">
      <protection locked="0"/>
    </xf>
    <xf numFmtId="0" fontId="17" fillId="0" borderId="0" xfId="0" applyFont="1" applyProtection="1">
      <protection locked="0"/>
    </xf>
    <xf numFmtId="0" fontId="13" fillId="0" borderId="0" xfId="0" applyFont="1" applyAlignment="1" applyProtection="1">
      <alignment horizontal="right"/>
      <protection locked="0"/>
    </xf>
    <xf numFmtId="2" fontId="13" fillId="0" borderId="0" xfId="0" applyNumberFormat="1" applyFont="1" applyAlignment="1" applyProtection="1">
      <alignment horizontal="right"/>
      <protection locked="0"/>
    </xf>
    <xf numFmtId="165" fontId="13" fillId="0" borderId="0" xfId="0" applyNumberFormat="1" applyFont="1" applyProtection="1">
      <protection locked="0"/>
    </xf>
    <xf numFmtId="164" fontId="8" fillId="0" borderId="0" xfId="0" applyNumberFormat="1" applyFont="1" applyAlignment="1" applyProtection="1">
      <alignment horizontal="left"/>
      <protection locked="0"/>
    </xf>
    <xf numFmtId="164" fontId="13" fillId="0" borderId="0" xfId="0" applyNumberFormat="1" applyFont="1" applyAlignment="1" applyProtection="1">
      <alignment horizontal="right"/>
      <protection locked="0"/>
    </xf>
    <xf numFmtId="49" fontId="3" fillId="0" borderId="0" xfId="0" applyNumberFormat="1" applyFont="1" applyAlignment="1" applyProtection="1">
      <alignment wrapText="1"/>
      <protection locked="0"/>
    </xf>
    <xf numFmtId="0" fontId="3" fillId="0" borderId="0" xfId="0" applyFont="1" applyAlignment="1" applyProtection="1">
      <alignment horizontal="right" vertical="top"/>
      <protection locked="0"/>
    </xf>
    <xf numFmtId="0" fontId="3" fillId="0" borderId="0" xfId="0" applyFont="1" applyAlignment="1" applyProtection="1">
      <alignment horizontal="left" vertical="top"/>
      <protection locked="0"/>
    </xf>
    <xf numFmtId="0" fontId="9" fillId="0" borderId="0" xfId="0" applyFont="1" applyAlignment="1" applyProtection="1">
      <alignment horizontal="left" wrapText="1"/>
      <protection locked="0"/>
    </xf>
    <xf numFmtId="0" fontId="10" fillId="0" borderId="0" xfId="0" applyFont="1" applyProtection="1">
      <protection locked="0"/>
    </xf>
    <xf numFmtId="0" fontId="6" fillId="0" borderId="0" xfId="0" applyFont="1" applyAlignment="1" applyProtection="1">
      <alignment wrapText="1"/>
      <protection locked="0"/>
    </xf>
    <xf numFmtId="165" fontId="3" fillId="0" borderId="0" xfId="0" applyNumberFormat="1" applyFont="1" applyAlignment="1" applyProtection="1">
      <alignment wrapText="1"/>
      <protection locked="0"/>
    </xf>
    <xf numFmtId="0" fontId="12" fillId="0" borderId="0" xfId="0" applyFont="1" applyAlignment="1" applyProtection="1">
      <alignment horizontal="left" wrapText="1"/>
      <protection locked="0"/>
    </xf>
    <xf numFmtId="0" fontId="3" fillId="0" borderId="0" xfId="0" applyNumberFormat="1" applyFont="1" applyAlignment="1" applyProtection="1">
      <alignment wrapText="1"/>
      <protection locked="0"/>
    </xf>
    <xf numFmtId="0" fontId="4" fillId="4" borderId="2" xfId="0" applyFont="1" applyFill="1" applyBorder="1" applyAlignment="1" applyProtection="1">
      <alignment horizontal="center" vertical="center"/>
      <protection hidden="1"/>
    </xf>
    <xf numFmtId="0" fontId="3" fillId="4" borderId="3" xfId="0" applyFont="1" applyFill="1" applyBorder="1" applyAlignment="1" applyProtection="1">
      <alignment horizontal="center" vertical="center" wrapText="1"/>
      <protection hidden="1"/>
    </xf>
    <xf numFmtId="2" fontId="14" fillId="0" borderId="2" xfId="0" applyNumberFormat="1" applyFont="1" applyFill="1" applyBorder="1" applyAlignment="1" applyProtection="1">
      <alignment horizontal="left" vertical="center" shrinkToFit="1"/>
      <protection hidden="1"/>
    </xf>
    <xf numFmtId="0" fontId="3" fillId="0" borderId="3" xfId="0" applyFont="1" applyFill="1" applyBorder="1" applyAlignment="1" applyProtection="1">
      <alignment horizontal="right" vertical="center" wrapText="1"/>
      <protection hidden="1"/>
    </xf>
    <xf numFmtId="2" fontId="14" fillId="0" borderId="3" xfId="0" applyNumberFormat="1" applyFont="1" applyFill="1" applyBorder="1" applyAlignment="1" applyProtection="1">
      <alignment horizontal="right" vertical="center" wrapText="1"/>
      <protection hidden="1"/>
    </xf>
    <xf numFmtId="0" fontId="4" fillId="4" borderId="4" xfId="0" applyFont="1" applyFill="1" applyBorder="1" applyAlignment="1" applyProtection="1">
      <alignment horizontal="center" vertical="center"/>
      <protection hidden="1"/>
    </xf>
    <xf numFmtId="0" fontId="3" fillId="4" borderId="5" xfId="0" applyFont="1" applyFill="1" applyBorder="1" applyAlignment="1" applyProtection="1">
      <alignment horizontal="right" vertical="center" wrapText="1"/>
      <protection hidden="1"/>
    </xf>
    <xf numFmtId="1" fontId="5" fillId="4" borderId="5" xfId="0" applyNumberFormat="1" applyFont="1" applyFill="1" applyBorder="1" applyAlignment="1" applyProtection="1">
      <alignment horizontal="right" vertical="center" wrapText="1"/>
      <protection hidden="1"/>
    </xf>
    <xf numFmtId="164" fontId="7" fillId="4" borderId="5" xfId="0" applyNumberFormat="1" applyFont="1" applyFill="1" applyBorder="1" applyAlignment="1" applyProtection="1">
      <alignment horizontal="right" vertical="center" wrapText="1"/>
      <protection hidden="1"/>
    </xf>
    <xf numFmtId="164" fontId="7" fillId="4" borderId="6" xfId="0" applyNumberFormat="1" applyFont="1" applyFill="1" applyBorder="1" applyAlignment="1" applyProtection="1">
      <alignment horizontal="right" vertical="center" wrapText="1"/>
      <protection hidden="1"/>
    </xf>
    <xf numFmtId="49" fontId="22" fillId="2" borderId="0" xfId="0" applyNumberFormat="1" applyFont="1" applyFill="1" applyAlignment="1" applyProtection="1">
      <protection locked="0"/>
    </xf>
    <xf numFmtId="0" fontId="26" fillId="2" borderId="0" xfId="0" applyFont="1" applyFill="1" applyProtection="1">
      <protection locked="0"/>
    </xf>
    <xf numFmtId="0" fontId="18" fillId="3" borderId="7" xfId="0" applyFont="1" applyFill="1" applyBorder="1" applyAlignment="1" applyProtection="1">
      <alignment horizontal="right" vertical="center" wrapText="1"/>
      <protection hidden="1"/>
    </xf>
    <xf numFmtId="2" fontId="15" fillId="3" borderId="7" xfId="0" applyNumberFormat="1" applyFont="1" applyFill="1" applyBorder="1" applyAlignment="1" applyProtection="1">
      <alignment horizontal="right" vertical="center" wrapText="1"/>
      <protection hidden="1"/>
    </xf>
    <xf numFmtId="164" fontId="15" fillId="3" borderId="7" xfId="0" applyNumberFormat="1" applyFont="1" applyFill="1" applyBorder="1" applyAlignment="1" applyProtection="1">
      <alignment horizontal="right" vertical="center" wrapText="1"/>
      <protection hidden="1"/>
    </xf>
    <xf numFmtId="164" fontId="15" fillId="3" borderId="8" xfId="0" applyNumberFormat="1" applyFont="1" applyFill="1" applyBorder="1" applyAlignment="1" applyProtection="1">
      <alignment horizontal="right" vertical="center" wrapText="1"/>
      <protection hidden="1"/>
    </xf>
    <xf numFmtId="0" fontId="18" fillId="3" borderId="0" xfId="0" applyFont="1" applyFill="1" applyAlignment="1" applyProtection="1">
      <alignment horizontal="right" vertical="center" wrapText="1"/>
      <protection locked="0"/>
    </xf>
    <xf numFmtId="164" fontId="15" fillId="3" borderId="0" xfId="0" applyNumberFormat="1" applyFont="1" applyFill="1" applyAlignment="1" applyProtection="1">
      <alignment horizontal="right" vertical="center" wrapText="1"/>
      <protection locked="0"/>
    </xf>
    <xf numFmtId="1" fontId="5" fillId="4" borderId="3" xfId="0" applyNumberFormat="1" applyFont="1" applyFill="1" applyBorder="1" applyAlignment="1" applyProtection="1">
      <alignment horizontal="right" vertical="center" wrapText="1"/>
      <protection hidden="1"/>
    </xf>
    <xf numFmtId="164" fontId="7" fillId="4" borderId="3" xfId="0" applyNumberFormat="1" applyFont="1" applyFill="1" applyBorder="1" applyAlignment="1" applyProtection="1">
      <alignment horizontal="right" vertical="center" wrapText="1"/>
      <protection hidden="1"/>
    </xf>
    <xf numFmtId="164" fontId="7" fillId="4" borderId="9" xfId="0" applyNumberFormat="1" applyFont="1" applyFill="1" applyBorder="1" applyAlignment="1" applyProtection="1">
      <alignment horizontal="right" vertical="center" wrapText="1"/>
      <protection hidden="1"/>
    </xf>
    <xf numFmtId="0" fontId="27" fillId="2" borderId="0" xfId="0" applyFont="1" applyFill="1" applyAlignment="1" applyProtection="1">
      <alignment horizontal="right"/>
      <protection locked="0"/>
    </xf>
    <xf numFmtId="49" fontId="28" fillId="2" borderId="0" xfId="0" applyNumberFormat="1" applyFont="1" applyFill="1" applyAlignment="1" applyProtection="1">
      <alignment horizontal="right"/>
      <protection locked="0"/>
    </xf>
    <xf numFmtId="2" fontId="15" fillId="3" borderId="0" xfId="0" applyNumberFormat="1" applyFont="1" applyFill="1" applyBorder="1" applyAlignment="1" applyProtection="1">
      <alignment horizontal="right" vertical="center" wrapText="1"/>
      <protection locked="0"/>
    </xf>
    <xf numFmtId="164" fontId="15" fillId="3" borderId="0" xfId="0" applyNumberFormat="1" applyFont="1" applyFill="1" applyBorder="1" applyAlignment="1" applyProtection="1">
      <alignment horizontal="right" vertical="center" wrapText="1"/>
      <protection locked="0"/>
    </xf>
    <xf numFmtId="2" fontId="3" fillId="0" borderId="0" xfId="0" applyNumberFormat="1" applyFont="1" applyFill="1" applyProtection="1">
      <protection locked="0"/>
    </xf>
    <xf numFmtId="164" fontId="3" fillId="0" borderId="0" xfId="0" applyNumberFormat="1" applyFont="1" applyFill="1" applyProtection="1">
      <protection locked="0"/>
    </xf>
    <xf numFmtId="164" fontId="14" fillId="0" borderId="3" xfId="0" applyNumberFormat="1" applyFont="1" applyFill="1" applyBorder="1" applyAlignment="1" applyProtection="1">
      <alignment horizontal="right" vertical="center" wrapText="1"/>
      <protection hidden="1"/>
    </xf>
    <xf numFmtId="164" fontId="14" fillId="0" borderId="9" xfId="0" applyNumberFormat="1" applyFont="1" applyFill="1" applyBorder="1" applyAlignment="1" applyProtection="1">
      <alignment horizontal="right" vertical="center" wrapText="1"/>
      <protection hidden="1"/>
    </xf>
    <xf numFmtId="0" fontId="14" fillId="0" borderId="0" xfId="0" applyFont="1"/>
    <xf numFmtId="2" fontId="14" fillId="0" borderId="0" xfId="0" applyNumberFormat="1" applyFont="1"/>
    <xf numFmtId="2" fontId="14" fillId="0" borderId="0" xfId="0" applyNumberFormat="1" applyFont="1" applyAlignment="1">
      <alignment horizontal="right"/>
    </xf>
    <xf numFmtId="0" fontId="3" fillId="6" borderId="0" xfId="0" applyFont="1" applyFill="1" applyProtection="1">
      <protection locked="0"/>
    </xf>
    <xf numFmtId="0" fontId="14" fillId="6" borderId="0" xfId="0" applyFont="1" applyFill="1"/>
    <xf numFmtId="2" fontId="14" fillId="6" borderId="0" xfId="0" applyNumberFormat="1" applyFont="1" applyFill="1"/>
    <xf numFmtId="2" fontId="14" fillId="6" borderId="0" xfId="0" applyNumberFormat="1" applyFont="1" applyFill="1" applyAlignment="1">
      <alignment horizontal="right"/>
    </xf>
    <xf numFmtId="0" fontId="13" fillId="6" borderId="0" xfId="0" applyFont="1" applyFill="1" applyProtection="1">
      <protection locked="0"/>
    </xf>
    <xf numFmtId="0" fontId="3" fillId="0" borderId="0" xfId="0" applyFont="1"/>
    <xf numFmtId="2" fontId="3" fillId="6" borderId="0" xfId="0" applyNumberFormat="1" applyFont="1" applyFill="1" applyAlignment="1">
      <alignment horizontal="right"/>
    </xf>
    <xf numFmtId="0" fontId="14" fillId="6" borderId="0" xfId="0" applyFont="1" applyFill="1" applyAlignment="1">
      <alignment wrapText="1"/>
    </xf>
    <xf numFmtId="2" fontId="3" fillId="0" borderId="0" xfId="0" applyNumberFormat="1" applyFont="1" applyAlignment="1">
      <alignment horizontal="right"/>
    </xf>
    <xf numFmtId="0" fontId="6" fillId="0" borderId="0" xfId="0" applyFont="1" applyAlignment="1" applyProtection="1">
      <alignment horizontal="left" wrapText="1"/>
      <protection locked="0"/>
    </xf>
    <xf numFmtId="0" fontId="14" fillId="0" borderId="0" xfId="0" applyFont="1" applyAlignment="1" applyProtection="1">
      <alignment horizontal="left" wrapText="1"/>
      <protection locked="0"/>
    </xf>
    <xf numFmtId="0" fontId="9" fillId="0" borderId="0" xfId="0" applyFont="1" applyAlignment="1" applyProtection="1">
      <alignment horizontal="left" wrapText="1"/>
      <protection locked="0"/>
    </xf>
    <xf numFmtId="0" fontId="3" fillId="0" borderId="0" xfId="0" applyNumberFormat="1" applyFont="1" applyAlignment="1" applyProtection="1">
      <alignment horizontal="left" wrapText="1"/>
      <protection locked="0"/>
    </xf>
    <xf numFmtId="49" fontId="33" fillId="0" borderId="0" xfId="1" applyNumberFormat="1" applyFont="1" applyAlignment="1" applyProtection="1">
      <alignment horizontal="left" wrapText="1"/>
      <protection locked="0"/>
    </xf>
    <xf numFmtId="49" fontId="3" fillId="0" borderId="0" xfId="1" applyNumberFormat="1" applyFont="1" applyAlignment="1" applyProtection="1">
      <alignment horizontal="left" wrapText="1"/>
      <protection locked="0"/>
    </xf>
    <xf numFmtId="2" fontId="13" fillId="5" borderId="10" xfId="0" applyNumberFormat="1" applyFont="1" applyFill="1" applyBorder="1" applyAlignment="1" applyProtection="1">
      <alignment horizontal="left" shrinkToFit="1"/>
      <protection locked="0"/>
    </xf>
    <xf numFmtId="2" fontId="13" fillId="5" borderId="3" xfId="0" applyNumberFormat="1" applyFont="1" applyFill="1" applyBorder="1" applyAlignment="1" applyProtection="1">
      <alignment horizontal="left" shrinkToFit="1"/>
      <protection locked="0"/>
    </xf>
    <xf numFmtId="2" fontId="13" fillId="5" borderId="11" xfId="0" applyNumberFormat="1" applyFont="1" applyFill="1" applyBorder="1" applyAlignment="1" applyProtection="1">
      <alignment horizontal="left" shrinkToFit="1"/>
      <protection locked="0"/>
    </xf>
    <xf numFmtId="49" fontId="3" fillId="0" borderId="0" xfId="0" applyNumberFormat="1" applyFont="1" applyAlignment="1" applyProtection="1">
      <alignment horizontal="left" wrapText="1"/>
      <protection locked="0"/>
    </xf>
    <xf numFmtId="1" fontId="5" fillId="4" borderId="0" xfId="0" applyNumberFormat="1" applyFont="1" applyFill="1" applyBorder="1" applyAlignment="1" applyProtection="1">
      <alignment horizontal="right" vertical="center" wrapText="1"/>
      <protection hidden="1"/>
    </xf>
  </cellXfs>
  <cellStyles count="4">
    <cellStyle name="Hyperlink" xfId="1" builtinId="8"/>
    <cellStyle name="Normal" xfId="0" builtinId="0"/>
    <cellStyle name="Normal 2 2" xfId="2"/>
    <cellStyle name="Normal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unfccc.int/ghg_data/ghg_data_unfccc/data_sources/items/3816.php" TargetMode="External"/><Relationship Id="rId1" Type="http://schemas.openxmlformats.org/officeDocument/2006/relationships/hyperlink" Target="http://unfccc.int/di/FlexibleQueries/Event.do?event=g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223"/>
  <sheetViews>
    <sheetView tabSelected="1" zoomScaleNormal="100" workbookViewId="0">
      <pane ySplit="18" topLeftCell="A19" activePane="bottomLeft" state="frozenSplit"/>
      <selection pane="bottomLeft" activeCell="B19" sqref="B19"/>
    </sheetView>
  </sheetViews>
  <sheetFormatPr defaultColWidth="9.109375" defaultRowHeight="13.2" x14ac:dyDescent="0.25"/>
  <cols>
    <col min="1" max="1" width="2" style="7" customWidth="1"/>
    <col min="2" max="2" width="26.33203125" style="7" customWidth="1"/>
    <col min="3" max="3" width="6.5546875" style="7" customWidth="1"/>
    <col min="4" max="4" width="9.5546875" style="8" customWidth="1"/>
    <col min="5" max="5" width="12.44140625" style="7" customWidth="1"/>
    <col min="6" max="6" width="10.44140625" style="9" customWidth="1"/>
    <col min="7" max="7" width="9.33203125" style="8" customWidth="1"/>
    <col min="8" max="8" width="12.44140625" style="7" customWidth="1"/>
    <col min="9" max="9" width="9.6640625" style="9" customWidth="1"/>
    <col min="10" max="10" width="2.109375" style="7" customWidth="1"/>
    <col min="11" max="12" width="9.109375" style="7"/>
    <col min="13" max="13" width="26.44140625" style="7" customWidth="1"/>
    <col min="14" max="14" width="6.5546875" style="7" customWidth="1"/>
    <col min="15" max="15" width="12.44140625" style="7" customWidth="1"/>
    <col min="16" max="16384" width="9.109375" style="7"/>
  </cols>
  <sheetData>
    <row r="1" spans="1:10" ht="6" customHeight="1" x14ac:dyDescent="0.25"/>
    <row r="2" spans="1:10" ht="6" customHeight="1" x14ac:dyDescent="0.25">
      <c r="A2" s="11"/>
      <c r="B2" s="11"/>
      <c r="C2" s="11"/>
      <c r="D2" s="12"/>
      <c r="E2" s="11"/>
      <c r="F2" s="13"/>
      <c r="G2" s="12"/>
      <c r="H2" s="11"/>
      <c r="I2" s="13"/>
      <c r="J2" s="11"/>
    </row>
    <row r="3" spans="1:10" ht="19.2" x14ac:dyDescent="0.35">
      <c r="A3" s="10"/>
      <c r="B3" s="1" t="s">
        <v>173</v>
      </c>
      <c r="C3" s="11"/>
      <c r="D3" s="12"/>
      <c r="E3" s="11"/>
      <c r="F3" s="13"/>
      <c r="G3" s="12"/>
      <c r="H3" s="11"/>
      <c r="I3" s="13"/>
      <c r="J3" s="11"/>
    </row>
    <row r="4" spans="1:10" ht="8.25" customHeight="1" x14ac:dyDescent="0.25">
      <c r="A4" s="11"/>
      <c r="B4" s="14"/>
      <c r="C4" s="11"/>
      <c r="D4" s="12"/>
      <c r="E4" s="11"/>
      <c r="F4" s="13"/>
      <c r="G4" s="12"/>
      <c r="H4" s="11"/>
      <c r="I4" s="13"/>
      <c r="J4" s="11"/>
    </row>
    <row r="5" spans="1:10" ht="16.8" x14ac:dyDescent="0.3">
      <c r="A5" s="11"/>
      <c r="B5" s="15" t="s">
        <v>178</v>
      </c>
      <c r="C5" s="11"/>
      <c r="D5" s="12"/>
      <c r="E5" s="11"/>
      <c r="F5" s="13"/>
      <c r="G5" s="2"/>
      <c r="H5" s="70"/>
      <c r="I5" s="82" t="s">
        <v>210</v>
      </c>
      <c r="J5" s="11"/>
    </row>
    <row r="6" spans="1:10" ht="16.8" x14ac:dyDescent="0.3">
      <c r="A6" s="11"/>
      <c r="B6" s="15"/>
      <c r="C6" s="11"/>
      <c r="D6" s="12"/>
      <c r="E6" s="11"/>
      <c r="F6" s="13"/>
      <c r="G6" s="11"/>
      <c r="H6" s="2"/>
      <c r="I6" s="3"/>
      <c r="J6" s="3"/>
    </row>
    <row r="7" spans="1:10" ht="13.2" customHeight="1" x14ac:dyDescent="0.25">
      <c r="A7" s="11"/>
      <c r="B7" s="71" t="s">
        <v>170</v>
      </c>
      <c r="C7" s="11"/>
      <c r="D7" s="16"/>
      <c r="E7" s="17"/>
      <c r="F7" s="13"/>
      <c r="G7" s="107" t="s">
        <v>179</v>
      </c>
      <c r="H7" s="108"/>
      <c r="I7" s="109"/>
      <c r="J7" s="11"/>
    </row>
    <row r="8" spans="1:10" ht="13.2" customHeight="1" thickBot="1" x14ac:dyDescent="0.3">
      <c r="A8" s="11"/>
      <c r="B8" s="4"/>
      <c r="C8" s="11"/>
      <c r="D8" s="16"/>
      <c r="E8" s="17"/>
      <c r="F8" s="13"/>
      <c r="G8" s="12"/>
      <c r="H8" s="11"/>
      <c r="I8" s="13"/>
      <c r="J8" s="11"/>
    </row>
    <row r="9" spans="1:10" ht="25.2" x14ac:dyDescent="0.25">
      <c r="A9" s="11"/>
      <c r="B9" s="6" t="s">
        <v>171</v>
      </c>
      <c r="C9" s="72" t="s">
        <v>0</v>
      </c>
      <c r="D9" s="73" t="s">
        <v>163</v>
      </c>
      <c r="E9" s="73" t="s">
        <v>164</v>
      </c>
      <c r="F9" s="74" t="s">
        <v>1</v>
      </c>
      <c r="G9" s="73" t="s">
        <v>165</v>
      </c>
      <c r="H9" s="73" t="s">
        <v>166</v>
      </c>
      <c r="I9" s="75" t="s">
        <v>1</v>
      </c>
      <c r="J9" s="11"/>
    </row>
    <row r="10" spans="1:10" s="19" customFormat="1" ht="26.4" x14ac:dyDescent="0.25">
      <c r="A10" s="18"/>
      <c r="B10" s="60"/>
      <c r="C10" s="61"/>
      <c r="D10" s="78" t="s">
        <v>175</v>
      </c>
      <c r="E10" s="78" t="s">
        <v>174</v>
      </c>
      <c r="F10" s="79" t="s">
        <v>2</v>
      </c>
      <c r="G10" s="78" t="s">
        <v>175</v>
      </c>
      <c r="H10" s="78" t="s">
        <v>174</v>
      </c>
      <c r="I10" s="80" t="s">
        <v>2</v>
      </c>
      <c r="J10" s="18"/>
    </row>
    <row r="11" spans="1:10" x14ac:dyDescent="0.25">
      <c r="A11" s="11"/>
      <c r="B11" s="62" t="str">
        <f>G7</f>
        <v>Afghanistan</v>
      </c>
      <c r="C11" s="63">
        <f>VLOOKUP(B11,B19:C202,2,TRUE)</f>
        <v>2005</v>
      </c>
      <c r="D11" s="64">
        <f>VLOOKUP(G7,B19:D202,3,TRUE)</f>
        <v>10.163180000000001</v>
      </c>
      <c r="E11" s="64">
        <f>VLOOKUP(B11,B19:E202,4,TRUE)</f>
        <v>0.41652465816730427</v>
      </c>
      <c r="F11" s="87" t="str">
        <f>VLOOKUP(B11,B19:G202,5,TRUE)</f>
        <v>...</v>
      </c>
      <c r="G11" s="64">
        <f>VLOOKUP(B11,B19:G202,6,TRUE)</f>
        <v>5.9426499999999995</v>
      </c>
      <c r="H11" s="64">
        <f>VLOOKUP(B11,B19:H202,7,TRUE)</f>
        <v>0.24355174855290673</v>
      </c>
      <c r="I11" s="88" t="str">
        <f>VLOOKUP(B11,B19:I202,8,TRUE)</f>
        <v>...</v>
      </c>
      <c r="J11" s="11"/>
    </row>
    <row r="12" spans="1:10" ht="3" customHeight="1" thickBot="1" x14ac:dyDescent="0.3">
      <c r="A12" s="11"/>
      <c r="B12" s="65"/>
      <c r="C12" s="66"/>
      <c r="D12" s="67"/>
      <c r="E12" s="67"/>
      <c r="F12" s="68"/>
      <c r="G12" s="67"/>
      <c r="H12" s="67"/>
      <c r="I12" s="69"/>
      <c r="J12" s="11"/>
    </row>
    <row r="13" spans="1:10" x14ac:dyDescent="0.25">
      <c r="A13" s="11"/>
      <c r="B13" s="20"/>
      <c r="C13" s="21"/>
      <c r="D13" s="22"/>
      <c r="E13" s="22"/>
      <c r="F13" s="23"/>
      <c r="G13" s="22"/>
      <c r="H13" s="22"/>
      <c r="I13" s="81" t="s">
        <v>172</v>
      </c>
      <c r="J13" s="11"/>
    </row>
    <row r="14" spans="1:10" x14ac:dyDescent="0.25">
      <c r="A14" s="11"/>
      <c r="B14" s="20"/>
      <c r="C14" s="21"/>
      <c r="D14" s="22"/>
      <c r="E14" s="22"/>
      <c r="F14" s="23"/>
      <c r="G14" s="22"/>
      <c r="H14" s="22"/>
      <c r="I14" s="23"/>
      <c r="J14" s="11"/>
    </row>
    <row r="15" spans="1:10" x14ac:dyDescent="0.25">
      <c r="B15" s="24"/>
      <c r="C15" s="25"/>
      <c r="D15" s="26"/>
      <c r="E15" s="26"/>
      <c r="F15" s="27"/>
      <c r="G15" s="26"/>
      <c r="H15" s="26"/>
      <c r="I15" s="27"/>
    </row>
    <row r="16" spans="1:10" ht="13.2" customHeight="1" x14ac:dyDescent="0.25">
      <c r="B16" s="5"/>
      <c r="D16" s="28"/>
      <c r="E16" s="29"/>
      <c r="F16" s="30"/>
      <c r="G16" s="31"/>
      <c r="H16" s="32"/>
      <c r="I16" s="30"/>
    </row>
    <row r="17" spans="1:10" ht="25.2" x14ac:dyDescent="0.25">
      <c r="A17" s="33"/>
      <c r="B17" s="34" t="s">
        <v>171</v>
      </c>
      <c r="C17" s="76" t="s">
        <v>0</v>
      </c>
      <c r="D17" s="83" t="s">
        <v>163</v>
      </c>
      <c r="E17" s="83" t="s">
        <v>164</v>
      </c>
      <c r="F17" s="84" t="s">
        <v>1</v>
      </c>
      <c r="G17" s="83" t="s">
        <v>165</v>
      </c>
      <c r="H17" s="83" t="s">
        <v>166</v>
      </c>
      <c r="I17" s="77" t="s">
        <v>1</v>
      </c>
      <c r="J17" s="33"/>
    </row>
    <row r="18" spans="1:10" ht="26.4" x14ac:dyDescent="0.25">
      <c r="A18" s="35"/>
      <c r="B18" s="36"/>
      <c r="C18" s="37"/>
      <c r="D18" s="111" t="s">
        <v>175</v>
      </c>
      <c r="E18" s="111" t="s">
        <v>174</v>
      </c>
      <c r="F18" s="38" t="s">
        <v>2</v>
      </c>
      <c r="G18" s="111" t="s">
        <v>175</v>
      </c>
      <c r="H18" s="111" t="s">
        <v>174</v>
      </c>
      <c r="I18" s="38" t="s">
        <v>2</v>
      </c>
      <c r="J18" s="35"/>
    </row>
    <row r="19" spans="1:10" x14ac:dyDescent="0.25">
      <c r="A19" s="92"/>
      <c r="B19" s="93" t="s">
        <v>179</v>
      </c>
      <c r="C19" s="93">
        <v>2005</v>
      </c>
      <c r="D19" s="94">
        <v>10.163180000000001</v>
      </c>
      <c r="E19" s="94">
        <v>0.41652465816730427</v>
      </c>
      <c r="F19" s="95" t="s">
        <v>162</v>
      </c>
      <c r="G19" s="94">
        <v>5.9426499999999995</v>
      </c>
      <c r="H19" s="94">
        <v>0.24355174855290673</v>
      </c>
      <c r="I19" s="95" t="s">
        <v>162</v>
      </c>
      <c r="J19" s="96"/>
    </row>
    <row r="20" spans="1:10" x14ac:dyDescent="0.25">
      <c r="A20" s="92"/>
      <c r="B20" s="93" t="s">
        <v>3</v>
      </c>
      <c r="C20" s="93">
        <v>1994</v>
      </c>
      <c r="D20" s="94">
        <v>2.1379899999999998</v>
      </c>
      <c r="E20" s="94">
        <v>0.68075108401679396</v>
      </c>
      <c r="F20" s="95" t="s">
        <v>162</v>
      </c>
      <c r="G20" s="94">
        <v>0.29422000000000004</v>
      </c>
      <c r="H20" s="94">
        <v>9.3681721588698336E-2</v>
      </c>
      <c r="I20" s="95" t="s">
        <v>162</v>
      </c>
      <c r="J20" s="96"/>
    </row>
    <row r="21" spans="1:10" x14ac:dyDescent="0.25">
      <c r="A21" s="92"/>
      <c r="B21" s="93" t="s">
        <v>4</v>
      </c>
      <c r="C21" s="93">
        <v>2000</v>
      </c>
      <c r="D21" s="94">
        <v>32.922129999999996</v>
      </c>
      <c r="E21" s="94">
        <v>1.0557494569751886</v>
      </c>
      <c r="F21" s="95" t="s">
        <v>162</v>
      </c>
      <c r="G21" s="94">
        <v>6.5007000000000001</v>
      </c>
      <c r="H21" s="94">
        <v>0.20846495943484245</v>
      </c>
      <c r="I21" s="95" t="s">
        <v>162</v>
      </c>
      <c r="J21" s="96"/>
    </row>
    <row r="22" spans="1:10" s="32" customFormat="1" x14ac:dyDescent="0.25">
      <c r="A22" s="92"/>
      <c r="B22" s="93" t="s">
        <v>180</v>
      </c>
      <c r="C22" s="93">
        <v>2005</v>
      </c>
      <c r="D22" s="94">
        <v>19.932359999999999</v>
      </c>
      <c r="E22" s="94">
        <v>1.112735138650033</v>
      </c>
      <c r="F22" s="95" t="s">
        <v>162</v>
      </c>
      <c r="G22" s="94">
        <v>13.869399999999999</v>
      </c>
      <c r="H22" s="94">
        <v>0.77426700761940725</v>
      </c>
      <c r="I22" s="95" t="s">
        <v>162</v>
      </c>
      <c r="J22" s="96"/>
    </row>
    <row r="23" spans="1:10" x14ac:dyDescent="0.25">
      <c r="A23" s="92"/>
      <c r="B23" s="93" t="s">
        <v>5</v>
      </c>
      <c r="C23" s="93">
        <v>2000</v>
      </c>
      <c r="D23" s="94">
        <v>0.14216999999999999</v>
      </c>
      <c r="E23" s="94">
        <v>1.8309550793323717</v>
      </c>
      <c r="F23" s="95">
        <v>43.736730360934175</v>
      </c>
      <c r="G23" s="94">
        <v>8.3699999999999997E-2</v>
      </c>
      <c r="H23" s="94">
        <v>1.0779414794972184</v>
      </c>
      <c r="I23" s="95">
        <v>5197.4683544303798</v>
      </c>
      <c r="J23" s="96"/>
    </row>
    <row r="24" spans="1:10" x14ac:dyDescent="0.25">
      <c r="A24" s="39"/>
      <c r="B24" s="89" t="s">
        <v>6</v>
      </c>
      <c r="C24" s="89">
        <v>2000</v>
      </c>
      <c r="D24" s="90">
        <v>84.849649999999997</v>
      </c>
      <c r="E24" s="90">
        <v>2.2896784082813246</v>
      </c>
      <c r="F24" s="91">
        <v>10.495414779490089</v>
      </c>
      <c r="G24" s="90">
        <v>67.50372999999999</v>
      </c>
      <c r="H24" s="90">
        <v>1.8215965894903785</v>
      </c>
      <c r="I24" s="91">
        <v>30.256535236401579</v>
      </c>
    </row>
    <row r="25" spans="1:10" x14ac:dyDescent="0.25">
      <c r="A25" s="39"/>
      <c r="B25" s="89" t="s">
        <v>7</v>
      </c>
      <c r="C25" s="89">
        <v>2010</v>
      </c>
      <c r="D25" s="90">
        <v>2.26111</v>
      </c>
      <c r="E25" s="90">
        <v>0.76298736357329322</v>
      </c>
      <c r="F25" s="91">
        <v>-28.655854605117849</v>
      </c>
      <c r="G25" s="90">
        <v>0.48405999999999999</v>
      </c>
      <c r="H25" s="90">
        <v>0.16334086497839037</v>
      </c>
      <c r="I25" s="91">
        <v>185.46323052426729</v>
      </c>
    </row>
    <row r="26" spans="1:10" x14ac:dyDescent="0.25">
      <c r="A26" s="39"/>
      <c r="B26" s="89" t="s">
        <v>8</v>
      </c>
      <c r="C26" s="89">
        <v>2012</v>
      </c>
      <c r="D26" s="90">
        <v>111.70950000000001</v>
      </c>
      <c r="E26" s="90">
        <v>4.8757222122199124</v>
      </c>
      <c r="F26" s="91">
        <v>-3.0167642580579934</v>
      </c>
      <c r="G26" s="90">
        <v>25.77543</v>
      </c>
      <c r="H26" s="90">
        <v>1.1250058104325908</v>
      </c>
      <c r="I26" s="91">
        <v>40.433339272025336</v>
      </c>
    </row>
    <row r="27" spans="1:10" x14ac:dyDescent="0.25">
      <c r="A27" s="39"/>
      <c r="B27" s="89" t="s">
        <v>9</v>
      </c>
      <c r="C27" s="89">
        <v>2012</v>
      </c>
      <c r="D27" s="90">
        <v>5.3061800000000003</v>
      </c>
      <c r="E27" s="90">
        <v>0.62754354366997867</v>
      </c>
      <c r="F27" s="91">
        <v>-36.316567692255994</v>
      </c>
      <c r="G27" s="90">
        <v>5.2216300000000002</v>
      </c>
      <c r="H27" s="90">
        <v>0.61754410780136937</v>
      </c>
      <c r="I27" s="91">
        <v>-15.751897410744247</v>
      </c>
    </row>
    <row r="28" spans="1:10" x14ac:dyDescent="0.25">
      <c r="A28" s="39"/>
      <c r="B28" s="89" t="s">
        <v>10</v>
      </c>
      <c r="C28" s="89">
        <v>1994</v>
      </c>
      <c r="D28" s="90">
        <v>9.2876700000000003</v>
      </c>
      <c r="E28" s="90">
        <v>1.210099688239727</v>
      </c>
      <c r="F28" s="91">
        <v>-38.783617312829598</v>
      </c>
      <c r="G28" s="90">
        <v>0.6603</v>
      </c>
      <c r="H28" s="90">
        <v>8.6031138503488147E-2</v>
      </c>
      <c r="I28" s="91">
        <v>-26.297577854671282</v>
      </c>
    </row>
    <row r="29" spans="1:10" x14ac:dyDescent="0.25">
      <c r="A29" s="92"/>
      <c r="B29" s="93" t="s">
        <v>11</v>
      </c>
      <c r="C29" s="93">
        <v>1994</v>
      </c>
      <c r="D29" s="94">
        <v>2.1000000000000001E-2</v>
      </c>
      <c r="E29" s="94">
        <v>7.6113706628778949E-2</v>
      </c>
      <c r="F29" s="95">
        <v>0</v>
      </c>
      <c r="G29" s="94">
        <v>0.31</v>
      </c>
      <c r="H29" s="94">
        <v>1.123583288329594</v>
      </c>
      <c r="I29" s="95" t="s">
        <v>162</v>
      </c>
      <c r="J29" s="96"/>
    </row>
    <row r="30" spans="1:10" x14ac:dyDescent="0.25">
      <c r="A30" s="92"/>
      <c r="B30" s="93" t="s">
        <v>12</v>
      </c>
      <c r="C30" s="93">
        <v>2000</v>
      </c>
      <c r="D30" s="94">
        <v>3.9060000000000001</v>
      </c>
      <c r="E30" s="94">
        <v>7.1127977550801154</v>
      </c>
      <c r="F30" s="95" t="s">
        <v>162</v>
      </c>
      <c r="G30" s="94">
        <v>4.0920000000000005E-2</v>
      </c>
      <c r="H30" s="94">
        <v>7.4515024100839308E-2</v>
      </c>
      <c r="I30" s="95" t="s">
        <v>162</v>
      </c>
      <c r="J30" s="96"/>
    </row>
    <row r="31" spans="1:10" x14ac:dyDescent="0.25">
      <c r="A31" s="92"/>
      <c r="B31" s="93" t="s">
        <v>13</v>
      </c>
      <c r="C31" s="93">
        <v>2005</v>
      </c>
      <c r="D31" s="94">
        <v>39.465300000000006</v>
      </c>
      <c r="E31" s="94">
        <v>0.27611632126525398</v>
      </c>
      <c r="F31" s="95" t="s">
        <v>162</v>
      </c>
      <c r="G31" s="94">
        <v>19.114599999999999</v>
      </c>
      <c r="H31" s="94">
        <v>0.13373401531109158</v>
      </c>
      <c r="I31" s="95" t="s">
        <v>162</v>
      </c>
      <c r="J31" s="96"/>
    </row>
    <row r="32" spans="1:10" x14ac:dyDescent="0.25">
      <c r="A32" s="92"/>
      <c r="B32" s="93" t="s">
        <v>14</v>
      </c>
      <c r="C32" s="93">
        <v>1997</v>
      </c>
      <c r="D32" s="94">
        <v>1.8085199999999999</v>
      </c>
      <c r="E32" s="94">
        <v>6.7749040997362737</v>
      </c>
      <c r="F32" s="95">
        <v>8.7785777440949886</v>
      </c>
      <c r="G32" s="94">
        <v>4.9599999999999998E-2</v>
      </c>
      <c r="H32" s="94">
        <v>0.18580676096859267</v>
      </c>
      <c r="I32" s="95">
        <v>0</v>
      </c>
      <c r="J32" s="96"/>
    </row>
    <row r="33" spans="1:10" x14ac:dyDescent="0.25">
      <c r="A33" s="92"/>
      <c r="B33" s="93" t="s">
        <v>15</v>
      </c>
      <c r="C33" s="93">
        <v>2012</v>
      </c>
      <c r="D33" s="94">
        <v>15.390540000000001</v>
      </c>
      <c r="E33" s="94">
        <v>1.6215995807379697</v>
      </c>
      <c r="F33" s="95">
        <v>1.1393716041626758</v>
      </c>
      <c r="G33" s="94">
        <v>16.399830000000001</v>
      </c>
      <c r="H33" s="94">
        <v>1.7279418040025871</v>
      </c>
      <c r="I33" s="95">
        <v>-18.519149688829355</v>
      </c>
      <c r="J33" s="96"/>
    </row>
    <row r="34" spans="1:10" x14ac:dyDescent="0.25">
      <c r="A34" s="39"/>
      <c r="B34" s="89" t="s">
        <v>16</v>
      </c>
      <c r="C34" s="89">
        <v>2012</v>
      </c>
      <c r="D34" s="90">
        <v>6.39229</v>
      </c>
      <c r="E34" s="90">
        <v>0.57694642214225689</v>
      </c>
      <c r="F34" s="91">
        <v>-33.820922903630574</v>
      </c>
      <c r="G34" s="90">
        <v>6.99132</v>
      </c>
      <c r="H34" s="90">
        <v>0.63101283891244031</v>
      </c>
      <c r="I34" s="91">
        <v>-35.860508725543987</v>
      </c>
    </row>
    <row r="35" spans="1:10" x14ac:dyDescent="0.25">
      <c r="A35" s="39"/>
      <c r="B35" s="89" t="s">
        <v>17</v>
      </c>
      <c r="C35" s="89">
        <v>1994</v>
      </c>
      <c r="D35" s="90">
        <v>5.5658199999999995</v>
      </c>
      <c r="E35" s="90">
        <v>27.597556500956969</v>
      </c>
      <c r="F35" s="91" t="s">
        <v>162</v>
      </c>
      <c r="G35" s="90">
        <v>0.17111999999999999</v>
      </c>
      <c r="H35" s="90">
        <v>0.8484812423764615</v>
      </c>
      <c r="I35" s="91" t="s">
        <v>162</v>
      </c>
    </row>
    <row r="36" spans="1:10" x14ac:dyDescent="0.25">
      <c r="A36" s="39"/>
      <c r="B36" s="89" t="s">
        <v>18</v>
      </c>
      <c r="C36" s="89">
        <v>2000</v>
      </c>
      <c r="D36" s="90">
        <v>2.3236500000000002</v>
      </c>
      <c r="E36" s="90">
        <v>0.33436863161330116</v>
      </c>
      <c r="F36" s="91" t="s">
        <v>162</v>
      </c>
      <c r="G36" s="90">
        <v>2.5110000000000001</v>
      </c>
      <c r="H36" s="90">
        <v>0.36132792545391912</v>
      </c>
      <c r="I36" s="91" t="s">
        <v>162</v>
      </c>
    </row>
    <row r="37" spans="1:10" x14ac:dyDescent="0.25">
      <c r="A37" s="39"/>
      <c r="B37" s="89" t="s">
        <v>19</v>
      </c>
      <c r="C37" s="89">
        <v>2000</v>
      </c>
      <c r="D37" s="90">
        <v>0.59283000000000008</v>
      </c>
      <c r="E37" s="90">
        <v>1.050768628132162</v>
      </c>
      <c r="F37" s="91" t="s">
        <v>162</v>
      </c>
      <c r="G37" s="90">
        <v>0.46500000000000002</v>
      </c>
      <c r="H37" s="90">
        <v>0.82419481483976054</v>
      </c>
      <c r="I37" s="91" t="s">
        <v>162</v>
      </c>
    </row>
    <row r="38" spans="1:10" x14ac:dyDescent="0.25">
      <c r="A38" s="39"/>
      <c r="B38" s="89" t="s">
        <v>181</v>
      </c>
      <c r="C38" s="89">
        <v>2004</v>
      </c>
      <c r="D38" s="90">
        <v>11.97306</v>
      </c>
      <c r="E38" s="90">
        <v>1.3351256838400756</v>
      </c>
      <c r="F38" s="91">
        <v>28.030565500250226</v>
      </c>
      <c r="G38" s="90">
        <v>1.3869100000000001</v>
      </c>
      <c r="H38" s="90">
        <v>0.15465546503355362</v>
      </c>
      <c r="I38" s="91">
        <v>140.53243149497052</v>
      </c>
    </row>
    <row r="39" spans="1:10" x14ac:dyDescent="0.25">
      <c r="A39" s="92"/>
      <c r="B39" s="93" t="s">
        <v>182</v>
      </c>
      <c r="C39" s="93">
        <v>2001</v>
      </c>
      <c r="D39" s="94">
        <v>2.4187800000000004</v>
      </c>
      <c r="E39" s="94">
        <v>0.63656343435497165</v>
      </c>
      <c r="F39" s="95">
        <v>-45.700546860267771</v>
      </c>
      <c r="G39" s="94">
        <v>1.4601</v>
      </c>
      <c r="H39" s="94">
        <v>0.38426242589309234</v>
      </c>
      <c r="I39" s="95">
        <v>-53.32011892963331</v>
      </c>
      <c r="J39" s="96"/>
    </row>
    <row r="40" spans="1:10" x14ac:dyDescent="0.25">
      <c r="A40" s="92"/>
      <c r="B40" s="93" t="s">
        <v>20</v>
      </c>
      <c r="C40" s="93">
        <v>2000</v>
      </c>
      <c r="D40" s="94">
        <v>2.1605400000000001</v>
      </c>
      <c r="E40" s="94">
        <v>1.4037365143408473</v>
      </c>
      <c r="F40" s="95" t="s">
        <v>162</v>
      </c>
      <c r="G40" s="94">
        <v>2.0385599999999999</v>
      </c>
      <c r="H40" s="94">
        <v>1.3244842070383689</v>
      </c>
      <c r="I40" s="95" t="s">
        <v>162</v>
      </c>
      <c r="J40" s="96"/>
    </row>
    <row r="41" spans="1:10" x14ac:dyDescent="0.25">
      <c r="A41" s="92"/>
      <c r="B41" s="93" t="s">
        <v>21</v>
      </c>
      <c r="C41" s="93">
        <v>2005</v>
      </c>
      <c r="D41" s="94">
        <v>316.28100000000001</v>
      </c>
      <c r="E41" s="94">
        <v>1.6780680991710282</v>
      </c>
      <c r="F41" s="95">
        <v>34.485221894812035</v>
      </c>
      <c r="G41" s="94">
        <v>162.78100000000001</v>
      </c>
      <c r="H41" s="94">
        <v>0.863654798268499</v>
      </c>
      <c r="I41" s="95">
        <v>45.055248618784532</v>
      </c>
      <c r="J41" s="96"/>
    </row>
    <row r="42" spans="1:10" x14ac:dyDescent="0.25">
      <c r="A42" s="92"/>
      <c r="B42" s="93" t="s">
        <v>22</v>
      </c>
      <c r="C42" s="93">
        <v>2012</v>
      </c>
      <c r="D42" s="94">
        <v>7.1853699999999998</v>
      </c>
      <c r="E42" s="94">
        <v>0.98379310000176623</v>
      </c>
      <c r="F42" s="95">
        <v>-56.596402972434547</v>
      </c>
      <c r="G42" s="94">
        <v>5.2413500000000006</v>
      </c>
      <c r="H42" s="94">
        <v>0.71762539224761668</v>
      </c>
      <c r="I42" s="95">
        <v>-59.786416526901633</v>
      </c>
      <c r="J42" s="96"/>
    </row>
    <row r="43" spans="1:10" x14ac:dyDescent="0.25">
      <c r="A43" s="92"/>
      <c r="B43" s="93" t="s">
        <v>23</v>
      </c>
      <c r="C43" s="93">
        <v>1994</v>
      </c>
      <c r="D43" s="94">
        <v>4.7004399999999995</v>
      </c>
      <c r="E43" s="94">
        <v>0.47882634553397685</v>
      </c>
      <c r="F43" s="95" t="s">
        <v>162</v>
      </c>
      <c r="G43" s="94">
        <v>0.36580000000000001</v>
      </c>
      <c r="H43" s="94">
        <v>3.7263464100452032E-2</v>
      </c>
      <c r="I43" s="95" t="s">
        <v>162</v>
      </c>
      <c r="J43" s="96"/>
    </row>
    <row r="44" spans="1:10" x14ac:dyDescent="0.25">
      <c r="A44" s="39"/>
      <c r="B44" s="89" t="s">
        <v>24</v>
      </c>
      <c r="C44" s="89">
        <v>2005</v>
      </c>
      <c r="D44" s="90">
        <v>0.53298000000000001</v>
      </c>
      <c r="E44" s="90">
        <v>6.7174904429714716E-2</v>
      </c>
      <c r="F44" s="91" t="s">
        <v>162</v>
      </c>
      <c r="G44" s="90">
        <v>25.771380000000001</v>
      </c>
      <c r="H44" s="90">
        <v>3.2481331166682823</v>
      </c>
      <c r="I44" s="91" t="s">
        <v>162</v>
      </c>
    </row>
    <row r="45" spans="1:10" x14ac:dyDescent="0.25">
      <c r="A45" s="39"/>
      <c r="B45" s="89" t="s">
        <v>183</v>
      </c>
      <c r="C45" s="89">
        <v>2000</v>
      </c>
      <c r="D45" s="90">
        <v>6.8860000000000005E-2</v>
      </c>
      <c r="E45" s="90">
        <v>0.1569505193316269</v>
      </c>
      <c r="F45" s="91" t="s">
        <v>162</v>
      </c>
      <c r="G45" s="90">
        <v>9.2999999999999999E-2</v>
      </c>
      <c r="H45" s="90">
        <v>0.21197209262040811</v>
      </c>
      <c r="I45" s="91" t="s">
        <v>162</v>
      </c>
    </row>
    <row r="46" spans="1:10" x14ac:dyDescent="0.25">
      <c r="A46" s="39"/>
      <c r="B46" s="89" t="s">
        <v>25</v>
      </c>
      <c r="C46" s="89">
        <v>1994</v>
      </c>
      <c r="D46" s="90">
        <v>7.7733599999999994</v>
      </c>
      <c r="E46" s="90">
        <v>0.75066828401005747</v>
      </c>
      <c r="F46" s="91" t="s">
        <v>162</v>
      </c>
      <c r="G46" s="90">
        <v>3.6673</v>
      </c>
      <c r="H46" s="90">
        <v>0.3541487590887446</v>
      </c>
      <c r="I46" s="91" t="s">
        <v>162</v>
      </c>
    </row>
    <row r="47" spans="1:10" x14ac:dyDescent="0.25">
      <c r="A47" s="39"/>
      <c r="B47" s="89" t="s">
        <v>26</v>
      </c>
      <c r="C47" s="89">
        <v>1994</v>
      </c>
      <c r="D47" s="90">
        <v>17.709340000000001</v>
      </c>
      <c r="E47" s="90">
        <v>1.3072688703469442</v>
      </c>
      <c r="F47" s="91" t="s">
        <v>162</v>
      </c>
      <c r="G47" s="90">
        <v>145.24616</v>
      </c>
      <c r="H47" s="90">
        <v>10.721787684093902</v>
      </c>
      <c r="I47" s="91" t="s">
        <v>162</v>
      </c>
    </row>
    <row r="48" spans="1:10" x14ac:dyDescent="0.25">
      <c r="A48" s="39"/>
      <c r="B48" s="89" t="s">
        <v>27</v>
      </c>
      <c r="C48" s="89">
        <v>2012</v>
      </c>
      <c r="D48" s="90">
        <v>90.563310000000001</v>
      </c>
      <c r="E48" s="90">
        <v>2.597307497033611</v>
      </c>
      <c r="F48" s="91">
        <v>25.777204159384542</v>
      </c>
      <c r="G48" s="90">
        <v>47.733400000000003</v>
      </c>
      <c r="H48" s="90">
        <v>1.3689684893242549</v>
      </c>
      <c r="I48" s="91">
        <v>-2.9195086567949735</v>
      </c>
    </row>
    <row r="49" spans="1:10" x14ac:dyDescent="0.25">
      <c r="A49" s="92"/>
      <c r="B49" s="93" t="s">
        <v>28</v>
      </c>
      <c r="C49" s="93">
        <v>1994</v>
      </c>
      <c r="D49" s="94">
        <v>11.8818</v>
      </c>
      <c r="E49" s="94">
        <v>3.6517832939627461</v>
      </c>
      <c r="F49" s="95" t="s">
        <v>162</v>
      </c>
      <c r="G49" s="94">
        <v>25.6432</v>
      </c>
      <c r="H49" s="94">
        <v>7.8812477371901144</v>
      </c>
      <c r="I49" s="95" t="s">
        <v>162</v>
      </c>
      <c r="J49" s="96"/>
    </row>
    <row r="50" spans="1:10" x14ac:dyDescent="0.25">
      <c r="A50" s="92"/>
      <c r="B50" s="93" t="s">
        <v>29</v>
      </c>
      <c r="C50" s="93">
        <v>1993</v>
      </c>
      <c r="D50" s="94">
        <v>6.9376000000000007</v>
      </c>
      <c r="E50" s="94">
        <v>1.0581048673189939</v>
      </c>
      <c r="F50" s="95" t="s">
        <v>162</v>
      </c>
      <c r="G50" s="94">
        <v>0.77385000000000004</v>
      </c>
      <c r="H50" s="94">
        <v>0.11802560706509506</v>
      </c>
      <c r="I50" s="95" t="s">
        <v>162</v>
      </c>
      <c r="J50" s="96"/>
    </row>
    <row r="51" spans="1:10" x14ac:dyDescent="0.25">
      <c r="A51" s="92"/>
      <c r="B51" s="93" t="s">
        <v>30</v>
      </c>
      <c r="C51" s="93">
        <v>2010</v>
      </c>
      <c r="D51" s="94">
        <v>11.455500000000001</v>
      </c>
      <c r="E51" s="94">
        <v>0.67325698993032523</v>
      </c>
      <c r="F51" s="95" t="s">
        <v>162</v>
      </c>
      <c r="G51" s="94">
        <v>9.7029999999999994</v>
      </c>
      <c r="H51" s="94">
        <v>0.5702599252144338</v>
      </c>
      <c r="I51" s="95" t="s">
        <v>162</v>
      </c>
      <c r="J51" s="96"/>
    </row>
    <row r="52" spans="1:10" x14ac:dyDescent="0.25">
      <c r="A52" s="92"/>
      <c r="B52" s="93" t="s">
        <v>31</v>
      </c>
      <c r="C52" s="93">
        <v>2005</v>
      </c>
      <c r="D52" s="94">
        <v>932.8578</v>
      </c>
      <c r="E52" s="94">
        <v>0.71450471037226759</v>
      </c>
      <c r="F52" s="95" t="s">
        <v>162</v>
      </c>
      <c r="G52" s="94">
        <v>394.10300000000001</v>
      </c>
      <c r="H52" s="94">
        <v>0.30185570605921047</v>
      </c>
      <c r="I52" s="95" t="s">
        <v>162</v>
      </c>
      <c r="J52" s="96"/>
    </row>
    <row r="53" spans="1:10" x14ac:dyDescent="0.25">
      <c r="A53" s="92"/>
      <c r="B53" s="93" t="s">
        <v>32</v>
      </c>
      <c r="C53" s="93">
        <v>2004</v>
      </c>
      <c r="D53" s="94">
        <v>53.873609999999999</v>
      </c>
      <c r="E53" s="94">
        <v>1.2609636744851396</v>
      </c>
      <c r="F53" s="95">
        <v>21.374027743608178</v>
      </c>
      <c r="G53" s="94">
        <v>34.375900000000001</v>
      </c>
      <c r="H53" s="94">
        <v>0.80460101295854713</v>
      </c>
      <c r="I53" s="95">
        <v>39.531664842147649</v>
      </c>
      <c r="J53" s="96"/>
    </row>
    <row r="54" spans="1:10" x14ac:dyDescent="0.25">
      <c r="A54" s="39"/>
      <c r="B54" s="89" t="s">
        <v>33</v>
      </c>
      <c r="C54" s="89">
        <v>1994</v>
      </c>
      <c r="D54" s="90">
        <v>5.5439999999999996E-2</v>
      </c>
      <c r="E54" s="90">
        <v>0.11889112155244697</v>
      </c>
      <c r="F54" s="91" t="s">
        <v>162</v>
      </c>
      <c r="G54" s="90">
        <v>0.38617000000000001</v>
      </c>
      <c r="H54" s="90">
        <v>0.82814185443557808</v>
      </c>
      <c r="I54" s="91" t="s">
        <v>162</v>
      </c>
    </row>
    <row r="55" spans="1:10" x14ac:dyDescent="0.25">
      <c r="A55" s="39"/>
      <c r="B55" s="89" t="s">
        <v>34</v>
      </c>
      <c r="C55" s="89">
        <v>2000</v>
      </c>
      <c r="D55" s="90">
        <v>0.50148000000000004</v>
      </c>
      <c r="E55" s="90">
        <v>0.16128549829558012</v>
      </c>
      <c r="F55" s="91" t="s">
        <v>162</v>
      </c>
      <c r="G55" s="90">
        <v>0.2666</v>
      </c>
      <c r="H55" s="90">
        <v>8.5743626556595787E-2</v>
      </c>
      <c r="I55" s="91" t="s">
        <v>162</v>
      </c>
    </row>
    <row r="56" spans="1:10" x14ac:dyDescent="0.25">
      <c r="A56" s="39"/>
      <c r="B56" s="89" t="s">
        <v>35</v>
      </c>
      <c r="C56" s="89">
        <v>1994</v>
      </c>
      <c r="D56" s="90">
        <v>1.059E-2</v>
      </c>
      <c r="E56" s="90">
        <v>0.58027397260273972</v>
      </c>
      <c r="F56" s="91" t="s">
        <v>162</v>
      </c>
      <c r="G56" s="90">
        <v>3.7139999999999999E-2</v>
      </c>
      <c r="H56" s="90">
        <v>2.0350684931506851</v>
      </c>
      <c r="I56" s="91" t="s">
        <v>162</v>
      </c>
    </row>
    <row r="57" spans="1:10" x14ac:dyDescent="0.25">
      <c r="A57" s="39"/>
      <c r="B57" s="89" t="s">
        <v>36</v>
      </c>
      <c r="C57" s="89">
        <v>2005</v>
      </c>
      <c r="D57" s="90">
        <v>3.5326399999999998</v>
      </c>
      <c r="E57" s="90">
        <v>0.83163148920522723</v>
      </c>
      <c r="F57" s="91">
        <v>11.890486280695416</v>
      </c>
      <c r="G57" s="90">
        <v>2.5922800000000001</v>
      </c>
      <c r="H57" s="90">
        <v>0.61025795915715353</v>
      </c>
      <c r="I57" s="91">
        <v>1302.5212357301305</v>
      </c>
    </row>
    <row r="58" spans="1:10" x14ac:dyDescent="0.25">
      <c r="A58" s="39"/>
      <c r="B58" s="97" t="s">
        <v>208</v>
      </c>
      <c r="C58" s="89">
        <v>2000</v>
      </c>
      <c r="D58" s="90">
        <v>25.147500000000001</v>
      </c>
      <c r="E58" s="90">
        <v>1.5224348690285259</v>
      </c>
      <c r="F58" s="91" t="s">
        <v>162</v>
      </c>
      <c r="G58" s="90">
        <v>185.67760000000001</v>
      </c>
      <c r="H58" s="90">
        <v>11.240960438911662</v>
      </c>
      <c r="I58" s="91" t="s">
        <v>162</v>
      </c>
    </row>
    <row r="59" spans="1:10" x14ac:dyDescent="0.25">
      <c r="A59" s="92"/>
      <c r="B59" s="93" t="s">
        <v>37</v>
      </c>
      <c r="C59" s="93">
        <v>2012</v>
      </c>
      <c r="D59" s="94">
        <v>3.4225400000000001</v>
      </c>
      <c r="E59" s="94">
        <v>0.79835036733018183</v>
      </c>
      <c r="F59" s="95">
        <v>-7.4125874125874178</v>
      </c>
      <c r="G59" s="94">
        <v>3.2986300000000002</v>
      </c>
      <c r="H59" s="94">
        <v>0.76944680622764317</v>
      </c>
      <c r="I59" s="95">
        <v>-17.39837031917504</v>
      </c>
      <c r="J59" s="96"/>
    </row>
    <row r="60" spans="1:10" x14ac:dyDescent="0.25">
      <c r="A60" s="92"/>
      <c r="B60" s="93" t="s">
        <v>38</v>
      </c>
      <c r="C60" s="93">
        <v>1996</v>
      </c>
      <c r="D60" s="94">
        <v>6.6437700000000008</v>
      </c>
      <c r="E60" s="94">
        <v>0.60643947097369222</v>
      </c>
      <c r="F60" s="95">
        <v>-37.80569316662735</v>
      </c>
      <c r="G60" s="94">
        <v>7.0382400000000001</v>
      </c>
      <c r="H60" s="94">
        <v>0.64244646370748526</v>
      </c>
      <c r="I60" s="95">
        <v>-59.666015278024517</v>
      </c>
      <c r="J60" s="96"/>
    </row>
    <row r="61" spans="1:10" x14ac:dyDescent="0.25">
      <c r="A61" s="92"/>
      <c r="B61" s="93" t="s">
        <v>184</v>
      </c>
      <c r="C61" s="93">
        <v>2012</v>
      </c>
      <c r="D61" s="94">
        <v>1.3036800000000002</v>
      </c>
      <c r="E61" s="94">
        <v>1.1544111722009061</v>
      </c>
      <c r="F61" s="95">
        <v>43.275708586563518</v>
      </c>
      <c r="G61" s="94">
        <v>0.61226999999999998</v>
      </c>
      <c r="H61" s="94">
        <v>0.54216627424172248</v>
      </c>
      <c r="I61" s="95">
        <v>11.105667156622557</v>
      </c>
      <c r="J61" s="96"/>
    </row>
    <row r="62" spans="1:10" x14ac:dyDescent="0.25">
      <c r="A62" s="92"/>
      <c r="B62" s="93" t="s">
        <v>39</v>
      </c>
      <c r="C62" s="93">
        <v>2012</v>
      </c>
      <c r="D62" s="94">
        <v>10.25577</v>
      </c>
      <c r="E62" s="94">
        <v>0.97255698609058694</v>
      </c>
      <c r="F62" s="95">
        <v>-42.669612256545818</v>
      </c>
      <c r="G62" s="94">
        <v>7.7269600000000001</v>
      </c>
      <c r="H62" s="94">
        <v>0.7327493624800987</v>
      </c>
      <c r="I62" s="95">
        <v>-42.693175134924267</v>
      </c>
      <c r="J62" s="96"/>
    </row>
    <row r="63" spans="1:10" x14ac:dyDescent="0.25">
      <c r="A63" s="92"/>
      <c r="B63" s="99" t="s">
        <v>185</v>
      </c>
      <c r="C63" s="93">
        <v>2002</v>
      </c>
      <c r="D63" s="94">
        <v>12.621</v>
      </c>
      <c r="E63" s="94">
        <v>0.54288417184871351</v>
      </c>
      <c r="F63" s="95">
        <v>-49.110922946655378</v>
      </c>
      <c r="G63" s="94">
        <v>0.93</v>
      </c>
      <c r="H63" s="94">
        <v>4.0003349957951316E-2</v>
      </c>
      <c r="I63" s="95">
        <v>-76.923076923076934</v>
      </c>
      <c r="J63" s="96"/>
    </row>
    <row r="64" spans="1:10" x14ac:dyDescent="0.25">
      <c r="A64" s="39"/>
      <c r="B64" s="89" t="s">
        <v>186</v>
      </c>
      <c r="C64" s="89">
        <v>2003</v>
      </c>
      <c r="D64" s="90">
        <v>37.293480000000002</v>
      </c>
      <c r="E64" s="90">
        <v>0.70897176027287678</v>
      </c>
      <c r="F64" s="91" t="s">
        <v>162</v>
      </c>
      <c r="G64" s="90">
        <v>6.0605000000000002</v>
      </c>
      <c r="H64" s="90">
        <v>0.11521379482777605</v>
      </c>
      <c r="I64" s="91" t="s">
        <v>162</v>
      </c>
    </row>
    <row r="65" spans="1:10" x14ac:dyDescent="0.25">
      <c r="A65" s="39"/>
      <c r="B65" s="89" t="s">
        <v>40</v>
      </c>
      <c r="C65" s="89">
        <v>2012</v>
      </c>
      <c r="D65" s="90">
        <v>5.5221999999999998</v>
      </c>
      <c r="E65" s="90">
        <v>0.98593601253496721</v>
      </c>
      <c r="F65" s="91">
        <v>-7.2606784067283145</v>
      </c>
      <c r="G65" s="90">
        <v>5.9918000000000005</v>
      </c>
      <c r="H65" s="90">
        <v>1.0697786027139575</v>
      </c>
      <c r="I65" s="91">
        <v>-38.991472572228588</v>
      </c>
    </row>
    <row r="66" spans="1:10" x14ac:dyDescent="0.25">
      <c r="A66" s="39"/>
      <c r="B66" s="89" t="s">
        <v>41</v>
      </c>
      <c r="C66" s="89">
        <v>2000</v>
      </c>
      <c r="D66" s="90">
        <v>0.28029000000000004</v>
      </c>
      <c r="E66" s="90">
        <v>0.38791134878391059</v>
      </c>
      <c r="F66" s="91" t="s">
        <v>162</v>
      </c>
      <c r="G66" s="90">
        <v>0.44950000000000001</v>
      </c>
      <c r="H66" s="90">
        <v>0.62209194505108212</v>
      </c>
      <c r="I66" s="91" t="s">
        <v>162</v>
      </c>
    </row>
    <row r="67" spans="1:10" x14ac:dyDescent="0.25">
      <c r="A67" s="39"/>
      <c r="B67" s="89" t="s">
        <v>42</v>
      </c>
      <c r="C67" s="89">
        <v>2005</v>
      </c>
      <c r="D67" s="90">
        <v>3.2759999999999997E-2</v>
      </c>
      <c r="E67" s="90">
        <v>0.46440418474100531</v>
      </c>
      <c r="F67" s="91" t="s">
        <v>162</v>
      </c>
      <c r="G67" s="90">
        <v>3.007E-2</v>
      </c>
      <c r="H67" s="90">
        <v>0.42627087408919506</v>
      </c>
      <c r="I67" s="91" t="s">
        <v>162</v>
      </c>
    </row>
    <row r="68" spans="1:10" x14ac:dyDescent="0.25">
      <c r="A68" s="39"/>
      <c r="B68" s="89" t="s">
        <v>43</v>
      </c>
      <c r="C68" s="89">
        <v>2000</v>
      </c>
      <c r="D68" s="90">
        <v>4.8365100000000005</v>
      </c>
      <c r="E68" s="90">
        <v>0.56483976930900737</v>
      </c>
      <c r="F68" s="91">
        <v>59.108808290155444</v>
      </c>
      <c r="G68" s="90">
        <v>3.17998</v>
      </c>
      <c r="H68" s="90">
        <v>0.37137919069892489</v>
      </c>
      <c r="I68" s="91">
        <v>279.36390532544374</v>
      </c>
    </row>
    <row r="69" spans="1:10" x14ac:dyDescent="0.25">
      <c r="A69" s="92"/>
      <c r="B69" s="93" t="s">
        <v>44</v>
      </c>
      <c r="C69" s="93">
        <v>2006</v>
      </c>
      <c r="D69" s="94">
        <v>17.173590000000001</v>
      </c>
      <c r="E69" s="94">
        <v>1.2295401679185023</v>
      </c>
      <c r="F69" s="95">
        <v>31.610795500265539</v>
      </c>
      <c r="G69" s="94">
        <v>201.4752</v>
      </c>
      <c r="H69" s="94">
        <v>14.424581653539757</v>
      </c>
      <c r="I69" s="95">
        <v>33.123041314188569</v>
      </c>
      <c r="J69" s="96"/>
    </row>
    <row r="70" spans="1:10" x14ac:dyDescent="0.25">
      <c r="A70" s="92"/>
      <c r="B70" s="93" t="s">
        <v>45</v>
      </c>
      <c r="C70" s="93">
        <v>2000</v>
      </c>
      <c r="D70" s="94">
        <v>39.433970000000002</v>
      </c>
      <c r="E70" s="94">
        <v>0.5770692152129282</v>
      </c>
      <c r="F70" s="95">
        <v>77.832840430147087</v>
      </c>
      <c r="G70" s="94">
        <v>24.44567</v>
      </c>
      <c r="H70" s="94">
        <v>0.35773328432958235</v>
      </c>
      <c r="I70" s="95">
        <v>136.65146149690895</v>
      </c>
      <c r="J70" s="96"/>
    </row>
    <row r="71" spans="1:10" x14ac:dyDescent="0.25">
      <c r="A71" s="92"/>
      <c r="B71" s="93" t="s">
        <v>46</v>
      </c>
      <c r="C71" s="93">
        <v>2005</v>
      </c>
      <c r="D71" s="94">
        <v>3.36063</v>
      </c>
      <c r="E71" s="94">
        <v>0.56507711352187906</v>
      </c>
      <c r="F71" s="95" t="s">
        <v>162</v>
      </c>
      <c r="G71" s="94">
        <v>1.6460999999999999</v>
      </c>
      <c r="H71" s="94">
        <v>0.27678543504294284</v>
      </c>
      <c r="I71" s="95" t="s">
        <v>162</v>
      </c>
      <c r="J71" s="96"/>
    </row>
    <row r="72" spans="1:10" x14ac:dyDescent="0.25">
      <c r="A72" s="92"/>
      <c r="B72" s="93" t="s">
        <v>47</v>
      </c>
      <c r="C72" s="93">
        <v>2000</v>
      </c>
      <c r="D72" s="94">
        <v>3.0030000000000001</v>
      </c>
      <c r="E72" s="94">
        <v>0.84946746338775436</v>
      </c>
      <c r="F72" s="95" t="s">
        <v>162</v>
      </c>
      <c r="G72" s="94">
        <v>0.31</v>
      </c>
      <c r="H72" s="94">
        <v>8.7690613936131812E-2</v>
      </c>
      <c r="I72" s="95" t="s">
        <v>162</v>
      </c>
      <c r="J72" s="96"/>
    </row>
    <row r="73" spans="1:10" x14ac:dyDescent="0.25">
      <c r="A73" s="92"/>
      <c r="B73" s="93" t="s">
        <v>48</v>
      </c>
      <c r="C73" s="93">
        <v>2012</v>
      </c>
      <c r="D73" s="94">
        <v>0.93165999999999993</v>
      </c>
      <c r="E73" s="94">
        <v>0.70364943657291323</v>
      </c>
      <c r="F73" s="95">
        <v>-44.576378065176272</v>
      </c>
      <c r="G73" s="94">
        <v>1.0092099999999999</v>
      </c>
      <c r="H73" s="94">
        <v>0.76222017461708114</v>
      </c>
      <c r="I73" s="95">
        <v>-55.028296421728086</v>
      </c>
      <c r="J73" s="96"/>
    </row>
    <row r="74" spans="1:10" x14ac:dyDescent="0.25">
      <c r="A74" s="39"/>
      <c r="B74" s="89" t="s">
        <v>49</v>
      </c>
      <c r="C74" s="89">
        <v>1995</v>
      </c>
      <c r="D74" s="90">
        <v>37.442999999999998</v>
      </c>
      <c r="E74" s="90">
        <v>0.65417216410872181</v>
      </c>
      <c r="F74" s="91">
        <v>-0.44667783361250701</v>
      </c>
      <c r="G74" s="90">
        <v>7.44</v>
      </c>
      <c r="H74" s="90">
        <v>0.12998533506847448</v>
      </c>
      <c r="I74" s="91">
        <v>140</v>
      </c>
    </row>
    <row r="75" spans="1:10" x14ac:dyDescent="0.25">
      <c r="A75" s="39"/>
      <c r="B75" s="89" t="s">
        <v>50</v>
      </c>
      <c r="C75" s="89">
        <v>2004</v>
      </c>
      <c r="D75" s="90">
        <v>0.51482000000000006</v>
      </c>
      <c r="E75" s="90">
        <v>0.62909128678874082</v>
      </c>
      <c r="F75" s="91" t="s">
        <v>162</v>
      </c>
      <c r="G75" s="90">
        <v>0.62867999999999991</v>
      </c>
      <c r="H75" s="90">
        <v>0.76822405924079396</v>
      </c>
      <c r="I75" s="91" t="s">
        <v>162</v>
      </c>
    </row>
    <row r="76" spans="1:10" x14ac:dyDescent="0.25">
      <c r="A76" s="39"/>
      <c r="B76" s="89" t="s">
        <v>51</v>
      </c>
      <c r="C76" s="89">
        <v>2012</v>
      </c>
      <c r="D76" s="90">
        <v>4.0832899999999999</v>
      </c>
      <c r="E76" s="90">
        <v>0.75272958004248758</v>
      </c>
      <c r="F76" s="91">
        <v>-33.816612260643211</v>
      </c>
      <c r="G76" s="90">
        <v>5.1848299999999998</v>
      </c>
      <c r="H76" s="90">
        <v>0.95579175333902089</v>
      </c>
      <c r="I76" s="91">
        <v>-29.935676544911558</v>
      </c>
    </row>
    <row r="77" spans="1:10" x14ac:dyDescent="0.25">
      <c r="A77" s="39"/>
      <c r="B77" s="89" t="s">
        <v>52</v>
      </c>
      <c r="C77" s="89">
        <v>2012</v>
      </c>
      <c r="D77" s="90">
        <v>51.744879999999995</v>
      </c>
      <c r="E77" s="90">
        <v>0.81408773238290078</v>
      </c>
      <c r="F77" s="91">
        <v>-13.399154256974075</v>
      </c>
      <c r="G77" s="90">
        <v>57.765889999999999</v>
      </c>
      <c r="H77" s="90">
        <v>0.90881459961217581</v>
      </c>
      <c r="I77" s="91">
        <v>-36.954710026693292</v>
      </c>
    </row>
    <row r="78" spans="1:10" x14ac:dyDescent="0.25">
      <c r="A78" s="39"/>
      <c r="B78" s="89" t="s">
        <v>53</v>
      </c>
      <c r="C78" s="89">
        <v>2000</v>
      </c>
      <c r="D78" s="90">
        <v>0.71042999999999989</v>
      </c>
      <c r="E78" s="90">
        <v>0.57685936723538178</v>
      </c>
      <c r="F78" s="91" t="s">
        <v>162</v>
      </c>
      <c r="G78" s="90">
        <v>0.29185</v>
      </c>
      <c r="H78" s="90">
        <v>0.23697817705846627</v>
      </c>
      <c r="I78" s="91" t="s">
        <v>162</v>
      </c>
    </row>
    <row r="79" spans="1:10" x14ac:dyDescent="0.25">
      <c r="A79" s="92"/>
      <c r="B79" s="93" t="s">
        <v>54</v>
      </c>
      <c r="C79" s="93">
        <v>2000</v>
      </c>
      <c r="D79" s="94">
        <v>0.79522000000000004</v>
      </c>
      <c r="E79" s="94">
        <v>0.64711851524539354</v>
      </c>
      <c r="F79" s="95" t="s">
        <v>162</v>
      </c>
      <c r="G79" s="94">
        <v>1.1029</v>
      </c>
      <c r="H79" s="94">
        <v>0.89749630349355469</v>
      </c>
      <c r="I79" s="95" t="s">
        <v>162</v>
      </c>
      <c r="J79" s="96"/>
    </row>
    <row r="80" spans="1:10" x14ac:dyDescent="0.25">
      <c r="A80" s="92"/>
      <c r="B80" s="93" t="s">
        <v>55</v>
      </c>
      <c r="C80" s="93">
        <v>2006</v>
      </c>
      <c r="D80" s="94">
        <v>4.1446199999999997</v>
      </c>
      <c r="E80" s="94">
        <v>0.92611556881557833</v>
      </c>
      <c r="F80" s="95">
        <v>-42.190141434429655</v>
      </c>
      <c r="G80" s="94">
        <v>2.2019299999999999</v>
      </c>
      <c r="H80" s="94">
        <v>0.49714100965730496</v>
      </c>
      <c r="I80" s="95">
        <v>-8.8424024640657137</v>
      </c>
      <c r="J80" s="96"/>
    </row>
    <row r="81" spans="1:10" x14ac:dyDescent="0.25">
      <c r="A81" s="92"/>
      <c r="B81" s="93" t="s">
        <v>56</v>
      </c>
      <c r="C81" s="93">
        <v>2012</v>
      </c>
      <c r="D81" s="94">
        <v>48.70617</v>
      </c>
      <c r="E81" s="94">
        <v>0.60521135030871553</v>
      </c>
      <c r="F81" s="95">
        <v>-55.232505503084759</v>
      </c>
      <c r="G81" s="94">
        <v>55.797879999999999</v>
      </c>
      <c r="H81" s="94">
        <v>0.69333126171003945</v>
      </c>
      <c r="I81" s="95">
        <v>-34.602698643645944</v>
      </c>
      <c r="J81" s="96"/>
    </row>
    <row r="82" spans="1:10" x14ac:dyDescent="0.25">
      <c r="A82" s="92"/>
      <c r="B82" s="93" t="s">
        <v>57</v>
      </c>
      <c r="C82" s="93">
        <v>2006</v>
      </c>
      <c r="D82" s="94">
        <v>6.4192799999999997</v>
      </c>
      <c r="E82" s="94">
        <v>0.30801958475742391</v>
      </c>
      <c r="F82" s="95">
        <v>113.56240081708424</v>
      </c>
      <c r="G82" s="94">
        <v>3.9605600000000001</v>
      </c>
      <c r="H82" s="94">
        <v>0.18041999206355389</v>
      </c>
      <c r="I82" s="95">
        <v>40.766857646540331</v>
      </c>
      <c r="J82" s="96"/>
    </row>
    <row r="83" spans="1:10" x14ac:dyDescent="0.25">
      <c r="A83" s="92"/>
      <c r="B83" s="93" t="s">
        <v>58</v>
      </c>
      <c r="C83" s="93">
        <v>2012</v>
      </c>
      <c r="D83" s="94">
        <v>9.7062399999999993</v>
      </c>
      <c r="E83" s="94">
        <v>309.09623590854085</v>
      </c>
      <c r="F83" s="95">
        <v>-8.5265371091670055</v>
      </c>
      <c r="G83" s="94">
        <v>6.81088</v>
      </c>
      <c r="H83" s="94">
        <v>0.61305915517501797</v>
      </c>
      <c r="I83" s="95">
        <v>-33.391424936162799</v>
      </c>
      <c r="J83" s="96"/>
    </row>
    <row r="84" spans="1:10" x14ac:dyDescent="0.25">
      <c r="A84" s="39"/>
      <c r="B84" s="89" t="s">
        <v>59</v>
      </c>
      <c r="C84" s="89">
        <v>1994</v>
      </c>
      <c r="D84" s="90">
        <v>1.47051</v>
      </c>
      <c r="E84" s="90">
        <v>14.79341669768518</v>
      </c>
      <c r="F84" s="91" t="s">
        <v>162</v>
      </c>
      <c r="G84" s="90">
        <v>9.5E-4</v>
      </c>
      <c r="H84" s="90">
        <v>1.7019904330221974E-2</v>
      </c>
      <c r="I84" s="91" t="s">
        <v>162</v>
      </c>
    </row>
    <row r="85" spans="1:10" x14ac:dyDescent="0.25">
      <c r="A85" s="39"/>
      <c r="B85" s="89" t="s">
        <v>60</v>
      </c>
      <c r="C85" s="89">
        <v>1990</v>
      </c>
      <c r="D85" s="90">
        <v>4.08786</v>
      </c>
      <c r="E85" s="90">
        <v>0.44634372679421747</v>
      </c>
      <c r="F85" s="91">
        <v>0</v>
      </c>
      <c r="G85" s="90">
        <v>6.4092500000000001</v>
      </c>
      <c r="H85" s="90">
        <v>0.69981078876376346</v>
      </c>
      <c r="I85" s="91">
        <v>0</v>
      </c>
    </row>
    <row r="86" spans="1:10" x14ac:dyDescent="0.25">
      <c r="A86" s="39"/>
      <c r="B86" s="89" t="s">
        <v>61</v>
      </c>
      <c r="C86" s="89">
        <v>1994</v>
      </c>
      <c r="D86" s="90">
        <v>3.24952</v>
      </c>
      <c r="E86" s="90">
        <v>0.43117731847440466</v>
      </c>
      <c r="F86" s="91" t="s">
        <v>162</v>
      </c>
      <c r="G86" s="90">
        <v>0.22763</v>
      </c>
      <c r="H86" s="90">
        <v>3.0204120302176545E-2</v>
      </c>
      <c r="I86" s="91" t="s">
        <v>162</v>
      </c>
    </row>
    <row r="87" spans="1:10" x14ac:dyDescent="0.25">
      <c r="A87" s="39"/>
      <c r="B87" s="89" t="s">
        <v>62</v>
      </c>
      <c r="C87" s="89">
        <v>1994</v>
      </c>
      <c r="D87" s="90">
        <v>0.66867999999999994</v>
      </c>
      <c r="E87" s="90">
        <v>0.5788880895429096</v>
      </c>
      <c r="F87" s="91" t="s">
        <v>162</v>
      </c>
      <c r="G87" s="90">
        <v>0.84666999999999992</v>
      </c>
      <c r="H87" s="90">
        <v>0.73297717708514587</v>
      </c>
      <c r="I87" s="91" t="s">
        <v>162</v>
      </c>
    </row>
    <row r="88" spans="1:10" x14ac:dyDescent="0.25">
      <c r="A88" s="39"/>
      <c r="B88" s="89" t="s">
        <v>63</v>
      </c>
      <c r="C88" s="89">
        <v>2004</v>
      </c>
      <c r="D88" s="90">
        <v>1.1852499999999999</v>
      </c>
      <c r="E88" s="90">
        <v>1.59702329141077</v>
      </c>
      <c r="F88" s="91">
        <v>11.736978552910676</v>
      </c>
      <c r="G88" s="90">
        <v>0.22946</v>
      </c>
      <c r="H88" s="90">
        <v>0.30917778059237738</v>
      </c>
      <c r="I88" s="91">
        <v>6.9444444444444473</v>
      </c>
    </row>
    <row r="89" spans="1:10" x14ac:dyDescent="0.25">
      <c r="A89" s="92"/>
      <c r="B89" s="93" t="s">
        <v>64</v>
      </c>
      <c r="C89" s="93">
        <v>2000</v>
      </c>
      <c r="D89" s="94">
        <v>3.6699600000000001</v>
      </c>
      <c r="E89" s="94">
        <v>0.42927515340028233</v>
      </c>
      <c r="F89" s="95" t="s">
        <v>162</v>
      </c>
      <c r="G89" s="94">
        <v>1.5654999999999999</v>
      </c>
      <c r="H89" s="94">
        <v>0.18311650607857904</v>
      </c>
      <c r="I89" s="95" t="s">
        <v>162</v>
      </c>
      <c r="J89" s="96"/>
    </row>
    <row r="90" spans="1:10" x14ac:dyDescent="0.25">
      <c r="A90" s="92"/>
      <c r="B90" s="93" t="s">
        <v>65</v>
      </c>
      <c r="C90" s="93">
        <v>2000</v>
      </c>
      <c r="D90" s="94">
        <v>3.8478499999999998</v>
      </c>
      <c r="E90" s="94">
        <v>0.61633840988742739</v>
      </c>
      <c r="F90" s="95" t="s">
        <v>162</v>
      </c>
      <c r="G90" s="94">
        <v>2.2878000000000003</v>
      </c>
      <c r="H90" s="94">
        <v>0.36645373757824667</v>
      </c>
      <c r="I90" s="95" t="s">
        <v>162</v>
      </c>
      <c r="J90" s="96"/>
    </row>
    <row r="91" spans="1:10" x14ac:dyDescent="0.25">
      <c r="A91" s="92"/>
      <c r="B91" s="93" t="s">
        <v>66</v>
      </c>
      <c r="C91" s="93">
        <v>2012</v>
      </c>
      <c r="D91" s="94">
        <v>7.9904700000000002</v>
      </c>
      <c r="E91" s="94">
        <v>0.80239023917052787</v>
      </c>
      <c r="F91" s="95">
        <v>-32.715004597677918</v>
      </c>
      <c r="G91" s="94">
        <v>6.7572999999999999</v>
      </c>
      <c r="H91" s="94">
        <v>0.67855727674930366</v>
      </c>
      <c r="I91" s="95">
        <v>-47.590893614314957</v>
      </c>
      <c r="J91" s="96"/>
    </row>
    <row r="92" spans="1:10" x14ac:dyDescent="0.25">
      <c r="A92" s="92"/>
      <c r="B92" s="93" t="s">
        <v>67</v>
      </c>
      <c r="C92" s="93">
        <v>2012</v>
      </c>
      <c r="D92" s="94">
        <v>0.45680999999999999</v>
      </c>
      <c r="E92" s="94">
        <v>1.412492617661337</v>
      </c>
      <c r="F92" s="95">
        <v>4.6289509848831827</v>
      </c>
      <c r="G92" s="94">
        <v>0.4577</v>
      </c>
      <c r="H92" s="94">
        <v>1.4152445679901795</v>
      </c>
      <c r="I92" s="95">
        <v>-12.080524020822537</v>
      </c>
      <c r="J92" s="96"/>
    </row>
    <row r="93" spans="1:10" x14ac:dyDescent="0.25">
      <c r="A93" s="92"/>
      <c r="B93" s="93" t="s">
        <v>68</v>
      </c>
      <c r="C93" s="93">
        <v>2000</v>
      </c>
      <c r="D93" s="94">
        <v>407.23829999999998</v>
      </c>
      <c r="E93" s="94">
        <v>0.38656442039995192</v>
      </c>
      <c r="F93" s="95" t="s">
        <v>162</v>
      </c>
      <c r="G93" s="94">
        <v>79.801249999999996</v>
      </c>
      <c r="H93" s="94">
        <v>7.5750055811159372E-2</v>
      </c>
      <c r="I93" s="95" t="s">
        <v>162</v>
      </c>
      <c r="J93" s="96"/>
    </row>
    <row r="94" spans="1:10" x14ac:dyDescent="0.25">
      <c r="A94" s="39"/>
      <c r="B94" s="89" t="s">
        <v>69</v>
      </c>
      <c r="C94" s="89">
        <v>2000</v>
      </c>
      <c r="D94" s="90">
        <v>236.33189999999999</v>
      </c>
      <c r="E94" s="90">
        <v>1.1171949600101971</v>
      </c>
      <c r="F94" s="91">
        <v>122.71719770433404</v>
      </c>
      <c r="G94" s="90">
        <v>28.474430000000002</v>
      </c>
      <c r="H94" s="90">
        <v>0.13460514507420773</v>
      </c>
      <c r="I94" s="91">
        <v>58.040261527873362</v>
      </c>
    </row>
    <row r="95" spans="1:10" x14ac:dyDescent="0.25">
      <c r="A95" s="39"/>
      <c r="B95" s="89" t="s">
        <v>70</v>
      </c>
      <c r="C95" s="89">
        <v>2000</v>
      </c>
      <c r="D95" s="90">
        <v>75.713820000000013</v>
      </c>
      <c r="E95" s="90">
        <v>1.1497911725580456</v>
      </c>
      <c r="F95" s="91" t="s">
        <v>162</v>
      </c>
      <c r="G95" s="90">
        <v>40.145000000000003</v>
      </c>
      <c r="H95" s="90">
        <v>0.60964255432287973</v>
      </c>
      <c r="I95" s="91" t="s">
        <v>162</v>
      </c>
    </row>
    <row r="96" spans="1:10" x14ac:dyDescent="0.25">
      <c r="A96" s="39"/>
      <c r="B96" s="89" t="s">
        <v>71</v>
      </c>
      <c r="C96" s="89">
        <v>2012</v>
      </c>
      <c r="D96" s="90">
        <v>12.074009999999999</v>
      </c>
      <c r="E96" s="90">
        <v>2.5866219867399849</v>
      </c>
      <c r="F96" s="91">
        <v>-11.701546501449091</v>
      </c>
      <c r="G96" s="90">
        <v>7.4165900000000002</v>
      </c>
      <c r="H96" s="90">
        <v>1.5888602676853758</v>
      </c>
      <c r="I96" s="91">
        <v>-18.607415178904585</v>
      </c>
    </row>
    <row r="97" spans="1:10" s="32" customFormat="1" x14ac:dyDescent="0.25">
      <c r="A97" s="39"/>
      <c r="B97" s="89" t="s">
        <v>72</v>
      </c>
      <c r="C97" s="89">
        <v>2010</v>
      </c>
      <c r="D97" s="90">
        <v>6.8069300000000004</v>
      </c>
      <c r="E97" s="90">
        <v>0.91733051514426234</v>
      </c>
      <c r="F97" s="91" t="s">
        <v>162</v>
      </c>
      <c r="G97" s="90">
        <v>2.5665900000000001</v>
      </c>
      <c r="H97" s="90">
        <v>0.34588446287300034</v>
      </c>
      <c r="I97" s="91" t="s">
        <v>162</v>
      </c>
      <c r="J97" s="7"/>
    </row>
    <row r="98" spans="1:10" x14ac:dyDescent="0.25">
      <c r="A98" s="39"/>
      <c r="B98" s="89" t="s">
        <v>73</v>
      </c>
      <c r="C98" s="89">
        <v>2012</v>
      </c>
      <c r="D98" s="90">
        <v>36.081969999999998</v>
      </c>
      <c r="E98" s="90">
        <v>0.6040065106605933</v>
      </c>
      <c r="F98" s="91">
        <v>-17.557792076932103</v>
      </c>
      <c r="G98" s="90">
        <v>27.526540000000001</v>
      </c>
      <c r="H98" s="90">
        <v>0.46078995620137281</v>
      </c>
      <c r="I98" s="91">
        <v>-26.5205524064007</v>
      </c>
    </row>
    <row r="99" spans="1:10" x14ac:dyDescent="0.25">
      <c r="A99" s="92"/>
      <c r="B99" s="93" t="s">
        <v>74</v>
      </c>
      <c r="C99" s="93">
        <v>1994</v>
      </c>
      <c r="D99" s="94">
        <v>1.21791</v>
      </c>
      <c r="E99" s="94">
        <v>0.4936999955004312</v>
      </c>
      <c r="F99" s="95" t="s">
        <v>162</v>
      </c>
      <c r="G99" s="94">
        <v>106.5351</v>
      </c>
      <c r="H99" s="94">
        <v>43.185767741982566</v>
      </c>
      <c r="I99" s="95" t="s">
        <v>162</v>
      </c>
      <c r="J99" s="96"/>
    </row>
    <row r="100" spans="1:10" x14ac:dyDescent="0.25">
      <c r="A100" s="92"/>
      <c r="B100" s="93" t="s">
        <v>75</v>
      </c>
      <c r="C100" s="93">
        <v>2012</v>
      </c>
      <c r="D100" s="94">
        <v>20.025830000000003</v>
      </c>
      <c r="E100" s="94">
        <v>0.15751028940020295</v>
      </c>
      <c r="F100" s="95">
        <v>-38.320020968783673</v>
      </c>
      <c r="G100" s="94">
        <v>20.231210000000001</v>
      </c>
      <c r="H100" s="94">
        <v>0.15912567628988561</v>
      </c>
      <c r="I100" s="95">
        <v>-31.944920057723948</v>
      </c>
      <c r="J100" s="96"/>
    </row>
    <row r="101" spans="1:10" x14ac:dyDescent="0.25">
      <c r="A101" s="92"/>
      <c r="B101" s="93" t="s">
        <v>76</v>
      </c>
      <c r="C101" s="93">
        <v>2006</v>
      </c>
      <c r="D101" s="94">
        <v>3.0659999999999998</v>
      </c>
      <c r="E101" s="94">
        <v>0.55440852422092579</v>
      </c>
      <c r="F101" s="95" t="s">
        <v>162</v>
      </c>
      <c r="G101" s="94">
        <v>1.55</v>
      </c>
      <c r="H101" s="94">
        <v>0.28027828197731086</v>
      </c>
      <c r="I101" s="95" t="s">
        <v>162</v>
      </c>
      <c r="J101" s="96"/>
    </row>
    <row r="102" spans="1:10" x14ac:dyDescent="0.25">
      <c r="A102" s="92"/>
      <c r="B102" s="93" t="s">
        <v>77</v>
      </c>
      <c r="C102" s="93">
        <v>2012</v>
      </c>
      <c r="D102" s="94">
        <v>49.03275</v>
      </c>
      <c r="E102" s="94">
        <v>2.9148935095091355</v>
      </c>
      <c r="F102" s="95">
        <v>-32.229649406583128</v>
      </c>
      <c r="G102" s="94">
        <v>9.4910499999999995</v>
      </c>
      <c r="H102" s="94">
        <v>0.56422289272836379</v>
      </c>
      <c r="I102" s="95">
        <v>-47.133051221793259</v>
      </c>
      <c r="J102" s="96"/>
    </row>
    <row r="103" spans="1:10" x14ac:dyDescent="0.25">
      <c r="A103" s="92"/>
      <c r="B103" s="93" t="s">
        <v>78</v>
      </c>
      <c r="C103" s="93">
        <v>1994</v>
      </c>
      <c r="D103" s="94">
        <v>15.537090000000001</v>
      </c>
      <c r="E103" s="94">
        <v>0.58392355798268714</v>
      </c>
      <c r="F103" s="95" t="s">
        <v>162</v>
      </c>
      <c r="G103" s="94">
        <v>0.41717000000000004</v>
      </c>
      <c r="H103" s="94">
        <v>1.567831496655021E-2</v>
      </c>
      <c r="I103" s="95" t="s">
        <v>162</v>
      </c>
      <c r="J103" s="96"/>
    </row>
    <row r="104" spans="1:10" x14ac:dyDescent="0.25">
      <c r="A104" s="39"/>
      <c r="B104" s="89" t="s">
        <v>79</v>
      </c>
      <c r="C104" s="89">
        <v>1994</v>
      </c>
      <c r="D104" s="90">
        <v>9.4199999999999996E-3</v>
      </c>
      <c r="E104" s="90">
        <v>0.12285781360043821</v>
      </c>
      <c r="F104" s="91" t="s">
        <v>162</v>
      </c>
      <c r="G104" s="90">
        <v>0</v>
      </c>
      <c r="H104" s="90">
        <v>0</v>
      </c>
      <c r="I104" s="91" t="s">
        <v>162</v>
      </c>
    </row>
    <row r="105" spans="1:10" x14ac:dyDescent="0.25">
      <c r="A105" s="39"/>
      <c r="B105" s="89" t="s">
        <v>187</v>
      </c>
      <c r="C105" s="89">
        <v>1994</v>
      </c>
      <c r="D105" s="90">
        <v>2.7129899999999996</v>
      </c>
      <c r="E105" s="90">
        <v>1.6035252862034255</v>
      </c>
      <c r="F105" s="91" t="s">
        <v>162</v>
      </c>
      <c r="G105" s="90">
        <v>0.13639999999999999</v>
      </c>
      <c r="H105" s="90">
        <v>8.0619850805991641E-2</v>
      </c>
      <c r="I105" s="91" t="s">
        <v>162</v>
      </c>
    </row>
    <row r="106" spans="1:10" x14ac:dyDescent="0.25">
      <c r="A106" s="39"/>
      <c r="B106" s="89" t="s">
        <v>80</v>
      </c>
      <c r="C106" s="89">
        <v>2005</v>
      </c>
      <c r="D106" s="90">
        <v>3.0233099999999999</v>
      </c>
      <c r="E106" s="90">
        <v>0.591013142487396</v>
      </c>
      <c r="F106" s="91">
        <v>-50.416325673771901</v>
      </c>
      <c r="G106" s="90">
        <v>0.15344999999999998</v>
      </c>
      <c r="H106" s="90">
        <v>2.9997243655030717E-2</v>
      </c>
      <c r="I106" s="91">
        <v>-16.52613827993256</v>
      </c>
    </row>
    <row r="107" spans="1:10" x14ac:dyDescent="0.25">
      <c r="A107" s="39"/>
      <c r="B107" s="89" t="s">
        <v>188</v>
      </c>
      <c r="C107" s="89">
        <v>2000</v>
      </c>
      <c r="D107" s="90">
        <v>5.34429</v>
      </c>
      <c r="E107" s="90">
        <v>1.0002640898287234</v>
      </c>
      <c r="F107" s="91">
        <v>-16.683581600916678</v>
      </c>
      <c r="G107" s="90">
        <v>2.5017</v>
      </c>
      <c r="H107" s="90">
        <v>0.46823070483160856</v>
      </c>
      <c r="I107" s="91">
        <v>6625</v>
      </c>
    </row>
    <row r="108" spans="1:10" x14ac:dyDescent="0.25">
      <c r="A108" s="39"/>
      <c r="B108" s="89" t="s">
        <v>81</v>
      </c>
      <c r="C108" s="89">
        <v>2012</v>
      </c>
      <c r="D108" s="90">
        <v>1.6311</v>
      </c>
      <c r="E108" s="90">
        <v>0.80070099995581934</v>
      </c>
      <c r="F108" s="91">
        <v>-51.228774156124132</v>
      </c>
      <c r="G108" s="90">
        <v>1.8163099999999999</v>
      </c>
      <c r="H108" s="90">
        <v>0.89161990879146236</v>
      </c>
      <c r="I108" s="91">
        <v>-52.405272260363709</v>
      </c>
    </row>
    <row r="109" spans="1:10" x14ac:dyDescent="0.25">
      <c r="A109" s="92"/>
      <c r="B109" s="93" t="s">
        <v>82</v>
      </c>
      <c r="C109" s="93">
        <v>2000</v>
      </c>
      <c r="D109" s="94">
        <v>1.82511</v>
      </c>
      <c r="E109" s="94">
        <v>0.56410993453628322</v>
      </c>
      <c r="F109" s="95" t="s">
        <v>162</v>
      </c>
      <c r="G109" s="94">
        <v>1.0415999999999999</v>
      </c>
      <c r="H109" s="94">
        <v>1.567763113016543E-3</v>
      </c>
      <c r="I109" s="95" t="s">
        <v>162</v>
      </c>
      <c r="J109" s="96"/>
    </row>
    <row r="110" spans="1:10" x14ac:dyDescent="0.25">
      <c r="A110" s="92"/>
      <c r="B110" s="93" t="s">
        <v>83</v>
      </c>
      <c r="C110" s="93">
        <v>2000</v>
      </c>
      <c r="D110" s="94">
        <v>1.2570599999999998</v>
      </c>
      <c r="E110" s="94">
        <v>0.67721316112001506</v>
      </c>
      <c r="F110" s="95" t="s">
        <v>162</v>
      </c>
      <c r="G110" s="94">
        <v>1.4507999999999999</v>
      </c>
      <c r="H110" s="94">
        <v>0.78158628399035679</v>
      </c>
      <c r="I110" s="95" t="s">
        <v>162</v>
      </c>
      <c r="J110" s="96"/>
    </row>
    <row r="111" spans="1:10" x14ac:dyDescent="0.25">
      <c r="A111" s="92"/>
      <c r="B111" s="93" t="s">
        <v>189</v>
      </c>
      <c r="C111" s="93">
        <v>2000</v>
      </c>
      <c r="D111" s="94">
        <v>4.1407799999999995</v>
      </c>
      <c r="E111" s="94">
        <v>1.4318208223604134</v>
      </c>
      <c r="F111" s="95" t="s">
        <v>162</v>
      </c>
      <c r="G111" s="94">
        <v>0.31</v>
      </c>
      <c r="H111" s="94">
        <v>0.10719344059132052</v>
      </c>
      <c r="I111" s="95" t="s">
        <v>162</v>
      </c>
      <c r="J111" s="96"/>
    </row>
    <row r="112" spans="1:10" x14ac:dyDescent="0.25">
      <c r="A112" s="92"/>
      <c r="B112" s="93" t="s">
        <v>84</v>
      </c>
      <c r="C112" s="93">
        <v>2012</v>
      </c>
      <c r="D112" s="94">
        <v>1.5880000000000002E-2</v>
      </c>
      <c r="E112" s="94">
        <v>0.43162730015492923</v>
      </c>
      <c r="F112" s="95">
        <v>8.9163237311385508</v>
      </c>
      <c r="G112" s="94">
        <v>1.248E-2</v>
      </c>
      <c r="H112" s="94">
        <v>0.33921339458019628</v>
      </c>
      <c r="I112" s="95">
        <v>-5.9532780708364674</v>
      </c>
      <c r="J112" s="96"/>
    </row>
    <row r="113" spans="1:10" x14ac:dyDescent="0.25">
      <c r="A113" s="92"/>
      <c r="B113" s="93" t="s">
        <v>85</v>
      </c>
      <c r="C113" s="93">
        <v>2012</v>
      </c>
      <c r="D113" s="94">
        <v>3.05132</v>
      </c>
      <c r="E113" s="94">
        <v>1.0115445205297802</v>
      </c>
      <c r="F113" s="95">
        <v>-46.929411867015681</v>
      </c>
      <c r="G113" s="94">
        <v>4.14412</v>
      </c>
      <c r="H113" s="94">
        <v>1.373819159713787</v>
      </c>
      <c r="I113" s="95">
        <v>-42.33248866234451</v>
      </c>
      <c r="J113" s="96"/>
    </row>
    <row r="114" spans="1:10" x14ac:dyDescent="0.25">
      <c r="A114" s="39"/>
      <c r="B114" s="89" t="s">
        <v>86</v>
      </c>
      <c r="C114" s="89">
        <v>2012</v>
      </c>
      <c r="D114" s="90">
        <v>0.42712</v>
      </c>
      <c r="E114" s="90">
        <v>0.80213491987477437</v>
      </c>
      <c r="F114" s="91">
        <v>-7.6397448372797019</v>
      </c>
      <c r="G114" s="90">
        <v>0.46538999999999997</v>
      </c>
      <c r="H114" s="90">
        <v>0.87400629883995418</v>
      </c>
      <c r="I114" s="91">
        <v>-2.3561747303931893</v>
      </c>
    </row>
    <row r="115" spans="1:10" x14ac:dyDescent="0.25">
      <c r="A115" s="39"/>
      <c r="B115" s="89" t="s">
        <v>87</v>
      </c>
      <c r="C115" s="89">
        <v>2000</v>
      </c>
      <c r="D115" s="90">
        <v>6.9195000000000002</v>
      </c>
      <c r="E115" s="90">
        <v>0.43947812393556202</v>
      </c>
      <c r="F115" s="91" t="s">
        <v>162</v>
      </c>
      <c r="G115" s="90">
        <v>20.677</v>
      </c>
      <c r="H115" s="90">
        <v>1.3132580632438204</v>
      </c>
      <c r="I115" s="91" t="s">
        <v>162</v>
      </c>
    </row>
    <row r="116" spans="1:10" x14ac:dyDescent="0.25">
      <c r="A116" s="39"/>
      <c r="B116" s="89" t="s">
        <v>88</v>
      </c>
      <c r="C116" s="89">
        <v>1994</v>
      </c>
      <c r="D116" s="90">
        <v>3.9454799999999999</v>
      </c>
      <c r="E116" s="90">
        <v>0.40567935467711447</v>
      </c>
      <c r="F116" s="91">
        <v>-43.984973614382397</v>
      </c>
      <c r="G116" s="90">
        <v>2.4055999999999997</v>
      </c>
      <c r="H116" s="90">
        <v>0.24734690217952351</v>
      </c>
      <c r="I116" s="91">
        <v>625.23364485981313</v>
      </c>
    </row>
    <row r="117" spans="1:10" x14ac:dyDescent="0.25">
      <c r="A117" s="39"/>
      <c r="B117" s="89" t="s">
        <v>89</v>
      </c>
      <c r="C117" s="89">
        <v>2000</v>
      </c>
      <c r="D117" s="90">
        <v>51.653910000000003</v>
      </c>
      <c r="E117" s="90">
        <v>2.2054762462570054</v>
      </c>
      <c r="F117" s="91" t="s">
        <v>162</v>
      </c>
      <c r="G117" s="90">
        <v>2.8984999999999999</v>
      </c>
      <c r="H117" s="90">
        <v>0.12375777360854057</v>
      </c>
      <c r="I117" s="91" t="s">
        <v>162</v>
      </c>
    </row>
    <row r="118" spans="1:10" s="32" customFormat="1" x14ac:dyDescent="0.25">
      <c r="A118" s="39"/>
      <c r="B118" s="97" t="s">
        <v>90</v>
      </c>
      <c r="C118" s="89">
        <v>1994</v>
      </c>
      <c r="D118" s="90">
        <v>2.3980000000000001E-2</v>
      </c>
      <c r="E118" s="91" t="s">
        <v>162</v>
      </c>
      <c r="F118" s="91" t="s">
        <v>162</v>
      </c>
      <c r="G118" s="100" t="s">
        <v>211</v>
      </c>
      <c r="H118" s="100" t="s">
        <v>211</v>
      </c>
      <c r="I118" s="100" t="s">
        <v>211</v>
      </c>
      <c r="J118" s="7"/>
    </row>
    <row r="119" spans="1:10" x14ac:dyDescent="0.25">
      <c r="A119" s="92"/>
      <c r="B119" s="93" t="s">
        <v>91</v>
      </c>
      <c r="C119" s="93">
        <v>2000</v>
      </c>
      <c r="D119" s="94">
        <v>8.8492099999999994</v>
      </c>
      <c r="E119" s="94">
        <v>0.80105633005960208</v>
      </c>
      <c r="F119" s="95" t="s">
        <v>162</v>
      </c>
      <c r="G119" s="94">
        <v>1.7732000000000001</v>
      </c>
      <c r="H119" s="94">
        <v>0.16051524197772304</v>
      </c>
      <c r="I119" s="95" t="s">
        <v>162</v>
      </c>
      <c r="J119" s="96"/>
    </row>
    <row r="120" spans="1:10" x14ac:dyDescent="0.25">
      <c r="A120" s="92"/>
      <c r="B120" s="93" t="s">
        <v>92</v>
      </c>
      <c r="C120" s="93">
        <v>2012</v>
      </c>
      <c r="D120" s="94">
        <v>0.10425</v>
      </c>
      <c r="E120" s="94">
        <v>0.25084457020760548</v>
      </c>
      <c r="F120" s="95">
        <v>42.301392301392291</v>
      </c>
      <c r="G120" s="94">
        <v>5.7659999999999996E-2</v>
      </c>
      <c r="H120" s="94">
        <v>0.13874050760835041</v>
      </c>
      <c r="I120" s="95">
        <v>11.291256514186438</v>
      </c>
      <c r="J120" s="96"/>
    </row>
    <row r="121" spans="1:10" x14ac:dyDescent="0.25">
      <c r="A121" s="92"/>
      <c r="B121" s="93" t="s">
        <v>93</v>
      </c>
      <c r="C121" s="93">
        <v>2000</v>
      </c>
      <c r="D121" s="94">
        <v>4.1467299999999998</v>
      </c>
      <c r="E121" s="94">
        <v>1.5293567468865956</v>
      </c>
      <c r="F121" s="95" t="s">
        <v>162</v>
      </c>
      <c r="G121" s="94">
        <v>1.66005</v>
      </c>
      <c r="H121" s="94">
        <v>0.61224354314582652</v>
      </c>
      <c r="I121" s="95" t="s">
        <v>162</v>
      </c>
      <c r="J121" s="96"/>
    </row>
    <row r="122" spans="1:10" x14ac:dyDescent="0.25">
      <c r="A122" s="92"/>
      <c r="B122" s="93" t="s">
        <v>94</v>
      </c>
      <c r="C122" s="93">
        <v>2006</v>
      </c>
      <c r="D122" s="94">
        <v>1.3907100000000001</v>
      </c>
      <c r="E122" s="94">
        <v>1.1327638195866465</v>
      </c>
      <c r="F122" s="95" t="s">
        <v>162</v>
      </c>
      <c r="G122" s="94">
        <v>0.18637000000000001</v>
      </c>
      <c r="H122" s="94">
        <v>0.15180245562077163</v>
      </c>
      <c r="I122" s="95" t="s">
        <v>162</v>
      </c>
      <c r="J122" s="96"/>
    </row>
    <row r="123" spans="1:10" s="32" customFormat="1" x14ac:dyDescent="0.25">
      <c r="A123" s="92"/>
      <c r="B123" s="93" t="s">
        <v>95</v>
      </c>
      <c r="C123" s="93">
        <v>2006</v>
      </c>
      <c r="D123" s="94">
        <v>187.77850000000001</v>
      </c>
      <c r="E123" s="94">
        <v>1.6858833132642665</v>
      </c>
      <c r="F123" s="95">
        <v>76.215056532283711</v>
      </c>
      <c r="G123" s="94">
        <v>20.344000000000001</v>
      </c>
      <c r="H123" s="94">
        <v>110.54959625270341</v>
      </c>
      <c r="I123" s="95">
        <v>96.249610520152146</v>
      </c>
      <c r="J123" s="96"/>
    </row>
    <row r="124" spans="1:10" x14ac:dyDescent="0.25">
      <c r="A124" s="39"/>
      <c r="B124" s="89" t="s">
        <v>190</v>
      </c>
      <c r="C124" s="89">
        <v>1994</v>
      </c>
      <c r="D124" s="90">
        <v>7.1200000000000005E-3</v>
      </c>
      <c r="E124" s="90">
        <v>6.7133711117606576E-2</v>
      </c>
      <c r="F124" s="91" t="s">
        <v>162</v>
      </c>
      <c r="G124" s="90">
        <v>2.9199999999999999E-3</v>
      </c>
      <c r="H124" s="90">
        <v>2.7532364671827413E-2</v>
      </c>
      <c r="I124" s="91" t="s">
        <v>162</v>
      </c>
    </row>
    <row r="125" spans="1:10" x14ac:dyDescent="0.25">
      <c r="A125" s="39"/>
      <c r="B125" s="89" t="s">
        <v>96</v>
      </c>
      <c r="C125" s="89">
        <v>2012</v>
      </c>
      <c r="D125" s="90">
        <v>7.7000000000000007E-4</v>
      </c>
      <c r="E125" s="90">
        <v>2.058603357929633E-2</v>
      </c>
      <c r="F125" s="91">
        <v>-58.152173913043484</v>
      </c>
      <c r="G125" s="90">
        <v>2.9300000000000003E-3</v>
      </c>
      <c r="H125" s="90">
        <v>7.8333868035504226E-2</v>
      </c>
      <c r="I125" s="91">
        <v>64.606741573033716</v>
      </c>
    </row>
    <row r="126" spans="1:10" x14ac:dyDescent="0.25">
      <c r="A126" s="39"/>
      <c r="B126" s="89" t="s">
        <v>97</v>
      </c>
      <c r="C126" s="89">
        <v>2006</v>
      </c>
      <c r="D126" s="90">
        <v>6.5288999999999993</v>
      </c>
      <c r="E126" s="90">
        <v>2.5518627437185457</v>
      </c>
      <c r="F126" s="91">
        <v>15.834575260804771</v>
      </c>
      <c r="G126" s="90">
        <v>0.45879999999999999</v>
      </c>
      <c r="H126" s="90">
        <v>0.17932494399026924</v>
      </c>
      <c r="I126" s="91">
        <v>1380</v>
      </c>
    </row>
    <row r="127" spans="1:10" x14ac:dyDescent="0.25">
      <c r="A127" s="39"/>
      <c r="B127" s="89" t="s">
        <v>191</v>
      </c>
      <c r="C127" s="89">
        <v>2003</v>
      </c>
      <c r="D127" s="90">
        <v>0.53172000000000008</v>
      </c>
      <c r="E127" s="90">
        <v>0.86553957045328023</v>
      </c>
      <c r="F127" s="91">
        <v>-6.2569418733802316</v>
      </c>
      <c r="G127" s="90">
        <v>0.28520000000000001</v>
      </c>
      <c r="H127" s="90">
        <v>0.46425164653064677</v>
      </c>
      <c r="I127" s="91">
        <v>-22.033898305084751</v>
      </c>
    </row>
    <row r="128" spans="1:10" x14ac:dyDescent="0.25">
      <c r="A128" s="39"/>
      <c r="B128" s="89" t="s">
        <v>98</v>
      </c>
      <c r="C128" s="89">
        <v>2000</v>
      </c>
      <c r="D128" s="90">
        <v>9.0864899999999995</v>
      </c>
      <c r="E128" s="90">
        <v>0.31386239841428937</v>
      </c>
      <c r="F128" s="91" t="s">
        <v>162</v>
      </c>
      <c r="G128" s="90">
        <v>17.0624</v>
      </c>
      <c r="H128" s="90">
        <v>0.5893635261474971</v>
      </c>
      <c r="I128" s="91" t="s">
        <v>162</v>
      </c>
    </row>
    <row r="129" spans="1:10" x14ac:dyDescent="0.25">
      <c r="A129" s="92"/>
      <c r="B129" s="93" t="s">
        <v>99</v>
      </c>
      <c r="C129" s="93">
        <v>1994</v>
      </c>
      <c r="D129" s="94">
        <v>5.6571499999999997</v>
      </c>
      <c r="E129" s="94">
        <v>0.36823055816010669</v>
      </c>
      <c r="F129" s="95">
        <v>13.507814114564196</v>
      </c>
      <c r="G129" s="94">
        <v>0.98114999999999997</v>
      </c>
      <c r="H129" s="94">
        <v>6.3864209387905338E-2</v>
      </c>
      <c r="I129" s="95">
        <v>37.012987012987004</v>
      </c>
      <c r="J129" s="96"/>
    </row>
    <row r="130" spans="1:10" x14ac:dyDescent="0.25">
      <c r="A130" s="92"/>
      <c r="B130" s="93" t="s">
        <v>192</v>
      </c>
      <c r="C130" s="93">
        <v>2005</v>
      </c>
      <c r="D130" s="94">
        <v>26.584599999999998</v>
      </c>
      <c r="E130" s="94">
        <v>0.5318547049913509</v>
      </c>
      <c r="F130" s="95" t="s">
        <v>162</v>
      </c>
      <c r="G130" s="94">
        <v>3.3110200000000001</v>
      </c>
      <c r="H130" s="94">
        <v>6.6240664344036124E-2</v>
      </c>
      <c r="I130" s="95" t="s">
        <v>162</v>
      </c>
      <c r="J130" s="96"/>
    </row>
    <row r="131" spans="1:10" x14ac:dyDescent="0.25">
      <c r="A131" s="92"/>
      <c r="B131" s="93" t="s">
        <v>100</v>
      </c>
      <c r="C131" s="93">
        <v>2000</v>
      </c>
      <c r="D131" s="94">
        <v>6.7578000000000005</v>
      </c>
      <c r="E131" s="94">
        <v>3.5605728908987739</v>
      </c>
      <c r="F131" s="95" t="s">
        <v>162</v>
      </c>
      <c r="G131" s="94">
        <v>0.31</v>
      </c>
      <c r="H131" s="94">
        <v>0.16333386548560475</v>
      </c>
      <c r="I131" s="95" t="s">
        <v>162</v>
      </c>
      <c r="J131" s="96"/>
    </row>
    <row r="132" spans="1:10" x14ac:dyDescent="0.25">
      <c r="A132" s="92"/>
      <c r="B132" s="93" t="s">
        <v>101</v>
      </c>
      <c r="C132" s="93">
        <v>1994</v>
      </c>
      <c r="D132" s="94">
        <v>7.2699999999999996E-3</v>
      </c>
      <c r="E132" s="94">
        <v>0.73709824596978601</v>
      </c>
      <c r="F132" s="95" t="s">
        <v>162</v>
      </c>
      <c r="G132" s="94">
        <v>3.1E-4</v>
      </c>
      <c r="H132" s="94">
        <v>3.143059920916557E-2</v>
      </c>
      <c r="I132" s="95" t="s">
        <v>162</v>
      </c>
      <c r="J132" s="96"/>
    </row>
    <row r="133" spans="1:10" x14ac:dyDescent="0.25">
      <c r="A133" s="92"/>
      <c r="B133" s="93" t="s">
        <v>102</v>
      </c>
      <c r="C133" s="93">
        <v>1994</v>
      </c>
      <c r="D133" s="94">
        <v>19.917870000000001</v>
      </c>
      <c r="E133" s="94">
        <v>0.95486207407195056</v>
      </c>
      <c r="F133" s="95" t="s">
        <v>162</v>
      </c>
      <c r="G133" s="94">
        <v>9.641</v>
      </c>
      <c r="H133" s="94">
        <v>0.46218924293248603</v>
      </c>
      <c r="I133" s="95" t="s">
        <v>162</v>
      </c>
      <c r="J133" s="96"/>
    </row>
    <row r="134" spans="1:10" x14ac:dyDescent="0.25">
      <c r="A134" s="39"/>
      <c r="B134" s="89" t="s">
        <v>103</v>
      </c>
      <c r="C134" s="89">
        <v>2012</v>
      </c>
      <c r="D134" s="90">
        <v>14.944649999999999</v>
      </c>
      <c r="E134" s="90">
        <v>0.8922542398442731</v>
      </c>
      <c r="F134" s="91">
        <v>-41.864970305510731</v>
      </c>
      <c r="G134" s="90">
        <v>9.0607999999999986</v>
      </c>
      <c r="H134" s="90">
        <v>0.54096530975171642</v>
      </c>
      <c r="I134" s="91">
        <v>-54.678165858265238</v>
      </c>
    </row>
    <row r="135" spans="1:10" x14ac:dyDescent="0.25">
      <c r="A135" s="39"/>
      <c r="B135" s="89" t="s">
        <v>104</v>
      </c>
      <c r="C135" s="89">
        <v>2012</v>
      </c>
      <c r="D135" s="90">
        <v>29.038450000000001</v>
      </c>
      <c r="E135" s="90">
        <v>6.5462614771399519</v>
      </c>
      <c r="F135" s="91">
        <v>8.212395303390986</v>
      </c>
      <c r="G135" s="90">
        <v>10.8857</v>
      </c>
      <c r="H135" s="90">
        <v>2.4540097202744078</v>
      </c>
      <c r="I135" s="91">
        <v>32.015246568248763</v>
      </c>
    </row>
    <row r="136" spans="1:10" x14ac:dyDescent="0.25">
      <c r="A136" s="39"/>
      <c r="B136" s="89" t="s">
        <v>105</v>
      </c>
      <c r="C136" s="89">
        <v>2000</v>
      </c>
      <c r="D136" s="90">
        <v>4.2693199999999996</v>
      </c>
      <c r="E136" s="90">
        <v>0.84931304100109961</v>
      </c>
      <c r="F136" s="91" t="s">
        <v>162</v>
      </c>
      <c r="G136" s="90">
        <v>3.8711199999999999</v>
      </c>
      <c r="H136" s="90">
        <v>0.77009750950506795</v>
      </c>
      <c r="I136" s="91" t="s">
        <v>162</v>
      </c>
    </row>
    <row r="137" spans="1:10" x14ac:dyDescent="0.25">
      <c r="A137" s="39"/>
      <c r="B137" s="89" t="s">
        <v>106</v>
      </c>
      <c r="C137" s="89">
        <v>2000</v>
      </c>
      <c r="D137" s="90">
        <v>6.7619999999999996</v>
      </c>
      <c r="E137" s="90">
        <v>0.60243094517245854</v>
      </c>
      <c r="F137" s="91">
        <v>96.77913128502999</v>
      </c>
      <c r="G137" s="90">
        <v>4.96</v>
      </c>
      <c r="H137" s="90">
        <v>0.44188960190112314</v>
      </c>
      <c r="I137" s="91">
        <v>506.68330153138623</v>
      </c>
    </row>
    <row r="138" spans="1:10" x14ac:dyDescent="0.25">
      <c r="A138" s="39"/>
      <c r="B138" s="89" t="s">
        <v>107</v>
      </c>
      <c r="C138" s="89">
        <v>2000</v>
      </c>
      <c r="D138" s="90">
        <v>88.179000000000002</v>
      </c>
      <c r="E138" s="90">
        <v>0.71762167680855227</v>
      </c>
      <c r="F138" s="91" t="s">
        <v>162</v>
      </c>
      <c r="G138" s="90">
        <v>7.44</v>
      </c>
      <c r="H138" s="90">
        <v>6.0548489724941638E-2</v>
      </c>
      <c r="I138" s="91" t="s">
        <v>162</v>
      </c>
    </row>
    <row r="139" spans="1:10" x14ac:dyDescent="0.25">
      <c r="A139" s="92"/>
      <c r="B139" s="93" t="s">
        <v>108</v>
      </c>
      <c r="C139" s="93">
        <v>1994</v>
      </c>
      <c r="D139" s="94">
        <v>1.3990000000000001E-2</v>
      </c>
      <c r="E139" s="94">
        <v>6.3504312301407175</v>
      </c>
      <c r="F139" s="95" t="s">
        <v>162</v>
      </c>
      <c r="G139" s="94">
        <v>1.231E-2</v>
      </c>
      <c r="H139" s="94">
        <v>5.5878347707671363</v>
      </c>
      <c r="I139" s="95" t="s">
        <v>162</v>
      </c>
      <c r="J139" s="96"/>
    </row>
    <row r="140" spans="1:10" x14ac:dyDescent="0.25">
      <c r="A140" s="92"/>
      <c r="B140" s="93" t="s">
        <v>109</v>
      </c>
      <c r="C140" s="93">
        <v>2012</v>
      </c>
      <c r="D140" s="94">
        <v>4.2288800000000002</v>
      </c>
      <c r="E140" s="94">
        <v>0.84268049746062812</v>
      </c>
      <c r="F140" s="95">
        <v>-14.757164914996624</v>
      </c>
      <c r="G140" s="94">
        <v>3.20011</v>
      </c>
      <c r="H140" s="94">
        <v>0.63767954794856574</v>
      </c>
      <c r="I140" s="95">
        <v>-36.550571421773512</v>
      </c>
      <c r="J140" s="96"/>
    </row>
    <row r="141" spans="1:10" x14ac:dyDescent="0.25">
      <c r="A141" s="92"/>
      <c r="B141" s="93" t="s">
        <v>193</v>
      </c>
      <c r="C141" s="93">
        <v>1994</v>
      </c>
      <c r="D141" s="94">
        <v>2.6070900000000004</v>
      </c>
      <c r="E141" s="94">
        <v>1.218528851308623</v>
      </c>
      <c r="F141" s="95" t="s">
        <v>162</v>
      </c>
      <c r="G141" s="94">
        <v>7.0872200000000003</v>
      </c>
      <c r="H141" s="94">
        <v>3.3124986270406849</v>
      </c>
      <c r="I141" s="95" t="s">
        <v>162</v>
      </c>
      <c r="J141" s="96"/>
    </row>
    <row r="142" spans="1:10" x14ac:dyDescent="0.25">
      <c r="A142" s="92"/>
      <c r="B142" s="93" t="s">
        <v>110</v>
      </c>
      <c r="C142" s="93">
        <v>1994</v>
      </c>
      <c r="D142" s="94">
        <v>60.702599999999997</v>
      </c>
      <c r="E142" s="94">
        <v>0.5076957142740649</v>
      </c>
      <c r="F142" s="95" t="s">
        <v>162</v>
      </c>
      <c r="G142" s="94">
        <v>11.445200000000002</v>
      </c>
      <c r="H142" s="94">
        <v>9.5723724997109308E-2</v>
      </c>
      <c r="I142" s="95" t="s">
        <v>162</v>
      </c>
      <c r="J142" s="96"/>
    </row>
    <row r="143" spans="1:10" x14ac:dyDescent="0.25">
      <c r="A143" s="92"/>
      <c r="B143" s="93" t="s">
        <v>111</v>
      </c>
      <c r="C143" s="93">
        <v>2000</v>
      </c>
      <c r="D143" s="94">
        <v>3.0420000000000003E-2</v>
      </c>
      <c r="E143" s="94">
        <v>1.5865234171273601</v>
      </c>
      <c r="F143" s="95" t="s">
        <v>162</v>
      </c>
      <c r="G143" s="94">
        <v>6.2039999999999998E-2</v>
      </c>
      <c r="H143" s="94">
        <v>3.2356315844372587</v>
      </c>
      <c r="I143" s="95" t="s">
        <v>162</v>
      </c>
      <c r="J143" s="96"/>
    </row>
    <row r="144" spans="1:10" x14ac:dyDescent="0.25">
      <c r="A144" s="39"/>
      <c r="B144" s="89" t="s">
        <v>112</v>
      </c>
      <c r="C144" s="89">
        <v>2000</v>
      </c>
      <c r="D144" s="90">
        <v>3.1531500000000001</v>
      </c>
      <c r="E144" s="90">
        <v>1.0410727062079386</v>
      </c>
      <c r="F144" s="91" t="s">
        <v>162</v>
      </c>
      <c r="G144" s="90">
        <v>1.3825999999999998</v>
      </c>
      <c r="H144" s="90">
        <v>0.45649180140592599</v>
      </c>
      <c r="I144" s="91" t="s">
        <v>162</v>
      </c>
    </row>
    <row r="145" spans="1:10" x14ac:dyDescent="0.25">
      <c r="A145" s="39"/>
      <c r="B145" s="89" t="s">
        <v>113</v>
      </c>
      <c r="C145" s="89">
        <v>1994</v>
      </c>
      <c r="D145" s="90">
        <v>8.967E-2</v>
      </c>
      <c r="E145" s="90">
        <v>1.9509887772998637E-2</v>
      </c>
      <c r="F145" s="91" t="s">
        <v>162</v>
      </c>
      <c r="G145" s="90">
        <v>3.782</v>
      </c>
      <c r="H145" s="90">
        <v>0.82286601491558875</v>
      </c>
      <c r="I145" s="91" t="s">
        <v>162</v>
      </c>
    </row>
    <row r="146" spans="1:10" x14ac:dyDescent="0.25">
      <c r="A146" s="39"/>
      <c r="B146" s="89" t="s">
        <v>114</v>
      </c>
      <c r="C146" s="89">
        <v>2000</v>
      </c>
      <c r="D146" s="90">
        <v>11.47503</v>
      </c>
      <c r="E146" s="90">
        <v>2.1639963618554536</v>
      </c>
      <c r="F146" s="91">
        <v>-32.192495989174461</v>
      </c>
      <c r="G146" s="90">
        <v>8.3079999999999998</v>
      </c>
      <c r="H146" s="90">
        <v>1.566748128265905</v>
      </c>
      <c r="I146" s="91">
        <v>-77.548239666325983</v>
      </c>
    </row>
    <row r="147" spans="1:10" x14ac:dyDescent="0.25">
      <c r="A147" s="39"/>
      <c r="B147" s="89" t="s">
        <v>115</v>
      </c>
      <c r="C147" s="89">
        <v>2010</v>
      </c>
      <c r="D147" s="90">
        <v>21.863130000000002</v>
      </c>
      <c r="E147" s="90">
        <v>0.74431112462587212</v>
      </c>
      <c r="F147" s="91" t="s">
        <v>162</v>
      </c>
      <c r="G147" s="90">
        <v>13.78406</v>
      </c>
      <c r="H147" s="90">
        <v>0.46926625787389536</v>
      </c>
      <c r="I147" s="91" t="s">
        <v>162</v>
      </c>
    </row>
    <row r="148" spans="1:10" x14ac:dyDescent="0.25">
      <c r="A148" s="39"/>
      <c r="B148" s="89" t="s">
        <v>116</v>
      </c>
      <c r="C148" s="89">
        <v>2000</v>
      </c>
      <c r="D148" s="90">
        <v>31.79757</v>
      </c>
      <c r="E148" s="90">
        <v>0.40801556767636893</v>
      </c>
      <c r="F148" s="91" t="s">
        <v>162</v>
      </c>
      <c r="G148" s="90">
        <v>12.378299999999999</v>
      </c>
      <c r="H148" s="90">
        <v>0.1588341216441507</v>
      </c>
      <c r="I148" s="91" t="s">
        <v>162</v>
      </c>
    </row>
    <row r="149" spans="1:10" x14ac:dyDescent="0.25">
      <c r="A149" s="92"/>
      <c r="B149" s="93" t="s">
        <v>117</v>
      </c>
      <c r="C149" s="93">
        <v>2012</v>
      </c>
      <c r="D149" s="94">
        <v>41.032629999999997</v>
      </c>
      <c r="E149" s="94">
        <v>1.0627603278634685</v>
      </c>
      <c r="F149" s="95">
        <v>-17.357964707285088</v>
      </c>
      <c r="G149" s="94">
        <v>29.589580000000002</v>
      </c>
      <c r="H149" s="94">
        <v>0.76638109090600182</v>
      </c>
      <c r="I149" s="95">
        <v>-29.187814100416404</v>
      </c>
      <c r="J149" s="96"/>
    </row>
    <row r="150" spans="1:10" x14ac:dyDescent="0.25">
      <c r="A150" s="92"/>
      <c r="B150" s="93" t="s">
        <v>118</v>
      </c>
      <c r="C150" s="93">
        <v>2012</v>
      </c>
      <c r="D150" s="94">
        <v>12.250290000000001</v>
      </c>
      <c r="E150" s="94">
        <v>1.1650281844554493</v>
      </c>
      <c r="F150" s="95">
        <v>20.025689788456074</v>
      </c>
      <c r="G150" s="94">
        <v>4.4791699999999999</v>
      </c>
      <c r="H150" s="94">
        <v>0.42597842932431107</v>
      </c>
      <c r="I150" s="95">
        <v>-19.315459356637714</v>
      </c>
      <c r="J150" s="96"/>
    </row>
    <row r="151" spans="1:10" x14ac:dyDescent="0.25">
      <c r="A151" s="92"/>
      <c r="B151" s="93" t="s">
        <v>194</v>
      </c>
      <c r="C151" s="93">
        <v>2007</v>
      </c>
      <c r="D151" s="94">
        <v>3.5293400000000004</v>
      </c>
      <c r="E151" s="94">
        <v>2.9936172288170457</v>
      </c>
      <c r="F151" s="95" t="s">
        <v>162</v>
      </c>
      <c r="G151" s="94">
        <v>0.45167000000000002</v>
      </c>
      <c r="H151" s="94">
        <v>0.38311046647242691</v>
      </c>
      <c r="I151" s="95" t="s">
        <v>162</v>
      </c>
      <c r="J151" s="96"/>
    </row>
    <row r="152" spans="1:10" x14ac:dyDescent="0.25">
      <c r="A152" s="92"/>
      <c r="B152" s="93" t="s">
        <v>195</v>
      </c>
      <c r="C152" s="93">
        <v>2012</v>
      </c>
      <c r="D152" s="94">
        <v>29.776529999999998</v>
      </c>
      <c r="E152" s="94">
        <v>0.60023099693235726</v>
      </c>
      <c r="F152" s="95">
        <v>-6.814447759624616</v>
      </c>
      <c r="G152" s="94">
        <v>14.241400000000001</v>
      </c>
      <c r="H152" s="94">
        <v>0.28707608709653121</v>
      </c>
      <c r="I152" s="95">
        <v>48.962386511024647</v>
      </c>
      <c r="J152" s="96"/>
    </row>
    <row r="153" spans="1:10" x14ac:dyDescent="0.25">
      <c r="A153" s="92"/>
      <c r="B153" s="93" t="s">
        <v>119</v>
      </c>
      <c r="C153" s="93">
        <v>2009</v>
      </c>
      <c r="D153" s="94">
        <v>2.6808200000000002</v>
      </c>
      <c r="E153" s="94">
        <v>0.65634255302323452</v>
      </c>
      <c r="F153" s="95">
        <v>-41.573587134428998</v>
      </c>
      <c r="G153" s="94">
        <v>1.6071</v>
      </c>
      <c r="H153" s="94">
        <v>0.39346472980790953</v>
      </c>
      <c r="I153" s="95">
        <v>-51.52562617634284</v>
      </c>
      <c r="J153" s="96"/>
    </row>
    <row r="154" spans="1:10" x14ac:dyDescent="0.25">
      <c r="A154" s="39"/>
      <c r="B154" s="89" t="s">
        <v>120</v>
      </c>
      <c r="C154" s="89">
        <v>2012</v>
      </c>
      <c r="D154" s="90">
        <v>22.23724</v>
      </c>
      <c r="E154" s="90">
        <v>1.114930623555211</v>
      </c>
      <c r="F154" s="91">
        <v>-48.219582738681112</v>
      </c>
      <c r="G154" s="90">
        <v>11.610709999999999</v>
      </c>
      <c r="H154" s="90">
        <v>0.58213771764026123</v>
      </c>
      <c r="I154" s="91">
        <v>-52.594564182463429</v>
      </c>
    </row>
    <row r="155" spans="1:10" x14ac:dyDescent="0.25">
      <c r="A155" s="39"/>
      <c r="B155" s="89" t="s">
        <v>121</v>
      </c>
      <c r="C155" s="89">
        <v>2012</v>
      </c>
      <c r="D155" s="90">
        <v>502.55556999999999</v>
      </c>
      <c r="E155" s="90">
        <v>3.5073222977328609</v>
      </c>
      <c r="F155" s="91">
        <v>-15.311269637250286</v>
      </c>
      <c r="G155" s="90">
        <v>115.9495</v>
      </c>
      <c r="H155" s="90">
        <v>0.80920855530658298</v>
      </c>
      <c r="I155" s="91">
        <v>-48.067963138351395</v>
      </c>
    </row>
    <row r="156" spans="1:10" x14ac:dyDescent="0.25">
      <c r="A156" s="39"/>
      <c r="B156" s="89" t="s">
        <v>122</v>
      </c>
      <c r="C156" s="89">
        <v>2005</v>
      </c>
      <c r="D156" s="90">
        <v>1.5081199999999999</v>
      </c>
      <c r="E156" s="90">
        <v>0.16741579644391849</v>
      </c>
      <c r="F156" s="91" t="s">
        <v>162</v>
      </c>
      <c r="G156" s="90">
        <v>4.1399600000000003</v>
      </c>
      <c r="H156" s="90">
        <v>0.45957529947614573</v>
      </c>
      <c r="I156" s="91" t="s">
        <v>162</v>
      </c>
    </row>
    <row r="157" spans="1:10" x14ac:dyDescent="0.25">
      <c r="A157" s="39"/>
      <c r="B157" s="89" t="s">
        <v>123</v>
      </c>
      <c r="C157" s="89">
        <v>1994</v>
      </c>
      <c r="D157" s="90">
        <v>5.9479999999999998E-2</v>
      </c>
      <c r="E157" s="90">
        <v>1.4040554257252791</v>
      </c>
      <c r="F157" s="91" t="s">
        <v>162</v>
      </c>
      <c r="G157" s="90">
        <v>3.4099999999999998E-2</v>
      </c>
      <c r="H157" s="90">
        <v>0.80494771380685981</v>
      </c>
      <c r="I157" s="91" t="s">
        <v>162</v>
      </c>
    </row>
    <row r="158" spans="1:10" x14ac:dyDescent="0.25">
      <c r="A158" s="39"/>
      <c r="B158" s="89" t="s">
        <v>124</v>
      </c>
      <c r="C158" s="89">
        <v>2000</v>
      </c>
      <c r="D158" s="90">
        <v>0.16446</v>
      </c>
      <c r="E158" s="90">
        <v>1.0478563100115323</v>
      </c>
      <c r="F158" s="91" t="s">
        <v>162</v>
      </c>
      <c r="G158" s="90">
        <v>3.875E-2</v>
      </c>
      <c r="H158" s="90">
        <v>0.24689548834334718</v>
      </c>
      <c r="I158" s="91" t="s">
        <v>162</v>
      </c>
    </row>
    <row r="159" spans="1:10" x14ac:dyDescent="0.25">
      <c r="A159" s="92"/>
      <c r="B159" s="93" t="s">
        <v>196</v>
      </c>
      <c r="C159" s="93">
        <v>1997</v>
      </c>
      <c r="D159" s="94">
        <v>6.4379999999999993E-2</v>
      </c>
      <c r="E159" s="94">
        <v>0.5961055916148924</v>
      </c>
      <c r="F159" s="95">
        <v>3.6548059893736857</v>
      </c>
      <c r="G159" s="94">
        <v>0.2392</v>
      </c>
      <c r="H159" s="94">
        <v>2.214794307460116</v>
      </c>
      <c r="I159" s="95">
        <v>-3.7656903765690433</v>
      </c>
      <c r="J159" s="96"/>
    </row>
    <row r="160" spans="1:10" x14ac:dyDescent="0.25">
      <c r="A160" s="92"/>
      <c r="B160" s="93" t="s">
        <v>125</v>
      </c>
      <c r="C160" s="93">
        <v>1994</v>
      </c>
      <c r="D160" s="94">
        <v>6.9379999999999997E-2</v>
      </c>
      <c r="E160" s="94">
        <v>0.41105304942353038</v>
      </c>
      <c r="F160" s="95" t="s">
        <v>162</v>
      </c>
      <c r="G160" s="94">
        <v>0.38924999999999998</v>
      </c>
      <c r="H160" s="94">
        <v>2.3061746827343499</v>
      </c>
      <c r="I160" s="95" t="s">
        <v>162</v>
      </c>
      <c r="J160" s="96"/>
    </row>
    <row r="161" spans="1:10" x14ac:dyDescent="0.25">
      <c r="A161" s="92"/>
      <c r="B161" s="93" t="s">
        <v>176</v>
      </c>
      <c r="C161" s="93">
        <v>2007</v>
      </c>
      <c r="D161" s="94">
        <v>3.3999999999999998E-3</v>
      </c>
      <c r="E161" s="94">
        <v>0.11381134096538796</v>
      </c>
      <c r="F161" s="95" t="s">
        <v>162</v>
      </c>
      <c r="G161" s="94">
        <v>1.8600000000000001E-3</v>
      </c>
      <c r="H161" s="94">
        <v>6.2261498292829891E-2</v>
      </c>
      <c r="I161" s="95" t="s">
        <v>162</v>
      </c>
      <c r="J161" s="96"/>
    </row>
    <row r="162" spans="1:10" x14ac:dyDescent="0.25">
      <c r="A162" s="92"/>
      <c r="B162" s="93" t="s">
        <v>126</v>
      </c>
      <c r="C162" s="93">
        <v>2005</v>
      </c>
      <c r="D162" s="94">
        <v>2.6359999999999998E-2</v>
      </c>
      <c r="E162" s="94">
        <v>0.17212333328980189</v>
      </c>
      <c r="F162" s="95" t="s">
        <v>162</v>
      </c>
      <c r="G162" s="94">
        <v>6.5100000000000002E-3</v>
      </c>
      <c r="H162" s="94">
        <v>4.2508455983179455E-2</v>
      </c>
      <c r="I162" s="95" t="s">
        <v>162</v>
      </c>
      <c r="J162" s="96"/>
    </row>
    <row r="163" spans="1:10" x14ac:dyDescent="0.25">
      <c r="A163" s="92"/>
      <c r="B163" s="93" t="s">
        <v>127</v>
      </c>
      <c r="C163" s="93">
        <v>2000</v>
      </c>
      <c r="D163" s="94">
        <v>27.55181</v>
      </c>
      <c r="E163" s="94">
        <v>1.2879327970431194</v>
      </c>
      <c r="F163" s="95">
        <v>66.70797283715909</v>
      </c>
      <c r="G163" s="94">
        <v>11.78806</v>
      </c>
      <c r="H163" s="94">
        <v>0.55104289291745667</v>
      </c>
      <c r="I163" s="95">
        <v>12.519281285317204</v>
      </c>
      <c r="J163" s="96"/>
    </row>
    <row r="164" spans="1:10" x14ac:dyDescent="0.25">
      <c r="A164" s="39"/>
      <c r="B164" s="89" t="s">
        <v>128</v>
      </c>
      <c r="C164" s="89">
        <v>2000</v>
      </c>
      <c r="D164" s="90">
        <v>6.4754799999999992</v>
      </c>
      <c r="E164" s="90">
        <v>0.65670389707378207</v>
      </c>
      <c r="F164" s="91" t="s">
        <v>162</v>
      </c>
      <c r="G164" s="90">
        <v>3.6176999999999997</v>
      </c>
      <c r="H164" s="90">
        <v>0.36688518664930192</v>
      </c>
      <c r="I164" s="91" t="s">
        <v>162</v>
      </c>
    </row>
    <row r="165" spans="1:10" x14ac:dyDescent="0.25">
      <c r="A165" s="39"/>
      <c r="B165" s="89" t="s">
        <v>197</v>
      </c>
      <c r="C165" s="89">
        <v>1998</v>
      </c>
      <c r="D165" s="90">
        <v>8.9147099999999995</v>
      </c>
      <c r="E165" s="90">
        <v>0.92192704429364958</v>
      </c>
      <c r="F165" s="91">
        <v>-1.8383203070804317</v>
      </c>
      <c r="G165" s="90">
        <v>6.8231000000000002</v>
      </c>
      <c r="H165" s="90">
        <v>0.70562030799880215</v>
      </c>
      <c r="I165" s="91">
        <v>-22.033297910024785</v>
      </c>
    </row>
    <row r="166" spans="1:10" x14ac:dyDescent="0.25">
      <c r="A166" s="39"/>
      <c r="B166" s="89" t="s">
        <v>129</v>
      </c>
      <c r="C166" s="89">
        <v>2000</v>
      </c>
      <c r="D166" s="90">
        <v>5.7599999999999998E-2</v>
      </c>
      <c r="E166" s="90">
        <v>0.70976168765556846</v>
      </c>
      <c r="F166" s="91" t="s">
        <v>162</v>
      </c>
      <c r="G166" s="90">
        <v>1.1859999999999999E-2</v>
      </c>
      <c r="H166" s="90">
        <v>0.14614190304852503</v>
      </c>
      <c r="I166" s="91" t="s">
        <v>162</v>
      </c>
    </row>
    <row r="167" spans="1:10" x14ac:dyDescent="0.25">
      <c r="A167" s="39"/>
      <c r="B167" s="89" t="s">
        <v>198</v>
      </c>
      <c r="C167" s="89">
        <v>2010</v>
      </c>
      <c r="D167" s="90">
        <v>0.1139</v>
      </c>
      <c r="E167" s="90">
        <v>2.2425846546173519E-2</v>
      </c>
      <c r="F167" s="91" t="s">
        <v>162</v>
      </c>
      <c r="G167" s="90">
        <v>0.43862000000000001</v>
      </c>
      <c r="H167" s="90">
        <v>8.6360182722411138E-2</v>
      </c>
      <c r="I167" s="91" t="s">
        <v>162</v>
      </c>
    </row>
    <row r="168" spans="1:10" x14ac:dyDescent="0.25">
      <c r="A168" s="39"/>
      <c r="B168" s="89" t="s">
        <v>130</v>
      </c>
      <c r="C168" s="89">
        <v>2012</v>
      </c>
      <c r="D168" s="90">
        <v>4.3273900000000003</v>
      </c>
      <c r="E168" s="90">
        <v>0.79907546787958117</v>
      </c>
      <c r="F168" s="91">
        <v>-16.569175599598978</v>
      </c>
      <c r="G168" s="90">
        <v>2.9441700000000002</v>
      </c>
      <c r="H168" s="90">
        <v>0.54365657365456466</v>
      </c>
      <c r="I168" s="91">
        <v>-53.553049640467087</v>
      </c>
    </row>
    <row r="169" spans="1:10" x14ac:dyDescent="0.25">
      <c r="A169" s="92"/>
      <c r="B169" s="93" t="s">
        <v>131</v>
      </c>
      <c r="C169" s="93">
        <v>2012</v>
      </c>
      <c r="D169" s="94">
        <v>1.86829</v>
      </c>
      <c r="E169" s="94">
        <v>0.90567027375791431</v>
      </c>
      <c r="F169" s="95">
        <v>-11.849828256520595</v>
      </c>
      <c r="G169" s="94">
        <v>1.10653</v>
      </c>
      <c r="H169" s="94">
        <v>0.53640030617374446</v>
      </c>
      <c r="I169" s="95">
        <v>-12.54524761709056</v>
      </c>
      <c r="J169" s="96"/>
    </row>
    <row r="170" spans="1:10" x14ac:dyDescent="0.25">
      <c r="A170" s="92"/>
      <c r="B170" s="93" t="s">
        <v>132</v>
      </c>
      <c r="C170" s="93">
        <v>1994</v>
      </c>
      <c r="D170" s="94">
        <v>43.206029999999998</v>
      </c>
      <c r="E170" s="94">
        <v>1.0652769536936713</v>
      </c>
      <c r="F170" s="95">
        <v>0.21138868729573337</v>
      </c>
      <c r="G170" s="94">
        <v>20.6739</v>
      </c>
      <c r="H170" s="94">
        <v>0.50973045227639735</v>
      </c>
      <c r="I170" s="95">
        <v>-11.281096181987492</v>
      </c>
      <c r="J170" s="96"/>
    </row>
    <row r="171" spans="1:10" x14ac:dyDescent="0.25">
      <c r="A171" s="92"/>
      <c r="B171" s="93" t="s">
        <v>133</v>
      </c>
      <c r="C171" s="93">
        <v>2012</v>
      </c>
      <c r="D171" s="94">
        <v>32.318019999999997</v>
      </c>
      <c r="E171" s="94">
        <v>0.69296831221129995</v>
      </c>
      <c r="F171" s="95">
        <v>23.265923237088227</v>
      </c>
      <c r="G171" s="94">
        <v>24.01878</v>
      </c>
      <c r="H171" s="94">
        <v>0.51501464006688924</v>
      </c>
      <c r="I171" s="95">
        <v>-9.8125680805134596</v>
      </c>
      <c r="J171" s="96"/>
    </row>
    <row r="172" spans="1:10" x14ac:dyDescent="0.25">
      <c r="A172" s="92"/>
      <c r="B172" s="93" t="s">
        <v>134</v>
      </c>
      <c r="C172" s="93">
        <v>2000</v>
      </c>
      <c r="D172" s="94">
        <v>6.80253</v>
      </c>
      <c r="E172" s="94">
        <v>0.36214982688489439</v>
      </c>
      <c r="F172" s="95" t="s">
        <v>162</v>
      </c>
      <c r="G172" s="94">
        <v>1.07229</v>
      </c>
      <c r="H172" s="94">
        <v>5.7086060314383527E-2</v>
      </c>
      <c r="I172" s="95" t="s">
        <v>162</v>
      </c>
      <c r="J172" s="96"/>
    </row>
    <row r="173" spans="1:10" x14ac:dyDescent="0.25">
      <c r="A173" s="92"/>
      <c r="B173" s="93" t="s">
        <v>135</v>
      </c>
      <c r="C173" s="93">
        <v>2000</v>
      </c>
      <c r="D173" s="94">
        <v>43.986599999999996</v>
      </c>
      <c r="E173" s="94">
        <v>1.5664931033362792</v>
      </c>
      <c r="F173" s="95" t="s">
        <v>162</v>
      </c>
      <c r="G173" s="94">
        <v>17.670000000000002</v>
      </c>
      <c r="H173" s="94">
        <v>0.62928103413203229</v>
      </c>
      <c r="I173" s="95" t="s">
        <v>162</v>
      </c>
      <c r="J173" s="96"/>
    </row>
    <row r="174" spans="1:10" x14ac:dyDescent="0.25">
      <c r="A174" s="39"/>
      <c r="B174" s="89" t="s">
        <v>136</v>
      </c>
      <c r="C174" s="89">
        <v>2003</v>
      </c>
      <c r="D174" s="90">
        <v>0.86099999999999999</v>
      </c>
      <c r="E174" s="90">
        <v>1.7656431678222297</v>
      </c>
      <c r="F174" s="91" t="s">
        <v>162</v>
      </c>
      <c r="G174" s="91" t="s">
        <v>162</v>
      </c>
      <c r="H174" s="91" t="s">
        <v>162</v>
      </c>
      <c r="I174" s="91" t="s">
        <v>162</v>
      </c>
    </row>
    <row r="175" spans="1:10" x14ac:dyDescent="0.25">
      <c r="A175" s="39"/>
      <c r="B175" s="89" t="s">
        <v>137</v>
      </c>
      <c r="C175" s="89">
        <v>1994</v>
      </c>
      <c r="D175" s="90">
        <v>1.3474900000000001</v>
      </c>
      <c r="E175" s="90">
        <v>1.4270887279805724</v>
      </c>
      <c r="F175" s="91" t="s">
        <v>162</v>
      </c>
      <c r="G175" s="90">
        <v>0.41461999999999999</v>
      </c>
      <c r="H175" s="90">
        <v>0.43911237070056547</v>
      </c>
      <c r="I175" s="91" t="s">
        <v>162</v>
      </c>
    </row>
    <row r="176" spans="1:10" x14ac:dyDescent="0.25">
      <c r="A176" s="39"/>
      <c r="B176" s="89" t="s">
        <v>138</v>
      </c>
      <c r="C176" s="89">
        <v>2012</v>
      </c>
      <c r="D176" s="90">
        <v>4.8072400000000002</v>
      </c>
      <c r="E176" s="90">
        <v>0.50372103106872068</v>
      </c>
      <c r="F176" s="91">
        <v>-31.182001420096654</v>
      </c>
      <c r="G176" s="90">
        <v>6.1914099999999994</v>
      </c>
      <c r="H176" s="90">
        <v>0.64875966853520683</v>
      </c>
      <c r="I176" s="91">
        <v>-23.695383451214987</v>
      </c>
    </row>
    <row r="177" spans="1:10" x14ac:dyDescent="0.25">
      <c r="A177" s="39"/>
      <c r="B177" s="89" t="s">
        <v>139</v>
      </c>
      <c r="C177" s="89">
        <v>2012</v>
      </c>
      <c r="D177" s="90">
        <v>3.71801</v>
      </c>
      <c r="E177" s="90">
        <v>0.4634404088036988</v>
      </c>
      <c r="F177" s="91">
        <v>-19.838686030667326</v>
      </c>
      <c r="G177" s="90">
        <v>3.02169</v>
      </c>
      <c r="H177" s="90">
        <v>0.37664590705190371</v>
      </c>
      <c r="I177" s="91">
        <v>-13.126390781597699</v>
      </c>
    </row>
    <row r="178" spans="1:10" x14ac:dyDescent="0.25">
      <c r="A178" s="39"/>
      <c r="B178" s="89" t="s">
        <v>140</v>
      </c>
      <c r="C178" s="89">
        <v>2010</v>
      </c>
      <c r="D178" s="90">
        <v>3.4860000000000002</v>
      </c>
      <c r="E178" s="90">
        <v>0.45979158225283628</v>
      </c>
      <c r="F178" s="91">
        <v>-5.6818181818181817</v>
      </c>
      <c r="G178" s="90">
        <v>2.79</v>
      </c>
      <c r="H178" s="90">
        <v>0.36799154173419774</v>
      </c>
      <c r="I178" s="91">
        <v>0</v>
      </c>
    </row>
    <row r="179" spans="1:10" x14ac:dyDescent="0.25">
      <c r="A179" s="92"/>
      <c r="B179" s="93" t="s">
        <v>141</v>
      </c>
      <c r="C179" s="93">
        <v>2000</v>
      </c>
      <c r="D179" s="94">
        <v>58.61186</v>
      </c>
      <c r="E179" s="94">
        <v>0.93489797844816713</v>
      </c>
      <c r="F179" s="95" t="s">
        <v>162</v>
      </c>
      <c r="G179" s="94">
        <v>12.338010000000001</v>
      </c>
      <c r="H179" s="94">
        <v>5.9924669244069708</v>
      </c>
      <c r="I179" s="95" t="s">
        <v>162</v>
      </c>
      <c r="J179" s="96"/>
    </row>
    <row r="180" spans="1:10" ht="21" x14ac:dyDescent="0.25">
      <c r="A180" s="92"/>
      <c r="B180" s="99" t="s">
        <v>199</v>
      </c>
      <c r="C180" s="93">
        <v>2009</v>
      </c>
      <c r="D180" s="94">
        <v>1.6558599999999999</v>
      </c>
      <c r="E180" s="94">
        <v>0.80423717288675611</v>
      </c>
      <c r="F180" s="95">
        <v>-3.6175575229480672</v>
      </c>
      <c r="G180" s="94">
        <v>0.90597000000000005</v>
      </c>
      <c r="H180" s="94">
        <v>1.4450821412845215E-2</v>
      </c>
      <c r="I180" s="95">
        <v>-27.622570362618138</v>
      </c>
      <c r="J180" s="96"/>
    </row>
    <row r="181" spans="1:10" s="32" customFormat="1" x14ac:dyDescent="0.25">
      <c r="A181" s="92"/>
      <c r="B181" s="93" t="s">
        <v>200</v>
      </c>
      <c r="C181" s="93">
        <v>2010</v>
      </c>
      <c r="D181" s="94">
        <v>0.54857</v>
      </c>
      <c r="E181" s="94">
        <v>0.51892780587292664</v>
      </c>
      <c r="F181" s="95" t="s">
        <v>162</v>
      </c>
      <c r="G181" s="94">
        <v>0.46717999999999998</v>
      </c>
      <c r="H181" s="94">
        <v>0.44193574629985943</v>
      </c>
      <c r="I181" s="95" t="s">
        <v>162</v>
      </c>
      <c r="J181" s="96"/>
    </row>
    <row r="182" spans="1:10" s="32" customFormat="1" x14ac:dyDescent="0.25">
      <c r="A182" s="92"/>
      <c r="B182" s="93" t="s">
        <v>142</v>
      </c>
      <c r="C182" s="93">
        <v>2000</v>
      </c>
      <c r="D182" s="94">
        <v>1.10859</v>
      </c>
      <c r="E182" s="94">
        <v>0.22741543899309399</v>
      </c>
      <c r="F182" s="95" t="s">
        <v>162</v>
      </c>
      <c r="G182" s="94">
        <v>2.3466999999999998</v>
      </c>
      <c r="H182" s="94">
        <v>0.48140052741328504</v>
      </c>
      <c r="I182" s="95" t="s">
        <v>162</v>
      </c>
      <c r="J182" s="96"/>
    </row>
    <row r="183" spans="1:10" s="32" customFormat="1" x14ac:dyDescent="0.25">
      <c r="A183" s="92"/>
      <c r="B183" s="93" t="s">
        <v>143</v>
      </c>
      <c r="C183" s="93">
        <v>2000</v>
      </c>
      <c r="D183" s="94">
        <v>9.4359999999999999E-2</v>
      </c>
      <c r="E183" s="94">
        <v>0.96386034444013158</v>
      </c>
      <c r="F183" s="95" t="s">
        <v>162</v>
      </c>
      <c r="G183" s="94">
        <v>5.5799999999999995E-2</v>
      </c>
      <c r="H183" s="94">
        <v>0.56998100063331225</v>
      </c>
      <c r="I183" s="95" t="s">
        <v>162</v>
      </c>
      <c r="J183" s="96"/>
    </row>
    <row r="184" spans="1:10" s="32" customFormat="1" x14ac:dyDescent="0.25">
      <c r="A184" s="39"/>
      <c r="B184" s="89" t="s">
        <v>144</v>
      </c>
      <c r="C184" s="89">
        <v>1990</v>
      </c>
      <c r="D184" s="90">
        <v>0.68654999999999999</v>
      </c>
      <c r="E184" s="90">
        <v>0.56186901753329221</v>
      </c>
      <c r="F184" s="91">
        <v>0</v>
      </c>
      <c r="G184" s="90">
        <v>0.33262999999999998</v>
      </c>
      <c r="H184" s="90">
        <v>0.27222269507260799</v>
      </c>
      <c r="I184" s="91">
        <v>0</v>
      </c>
      <c r="J184" s="7"/>
    </row>
    <row r="185" spans="1:10" x14ac:dyDescent="0.25">
      <c r="A185" s="39"/>
      <c r="B185" s="89" t="s">
        <v>145</v>
      </c>
      <c r="C185" s="89">
        <v>2000</v>
      </c>
      <c r="D185" s="90">
        <v>5.81196</v>
      </c>
      <c r="E185" s="90">
        <v>0.59922104851620639</v>
      </c>
      <c r="F185" s="91" t="s">
        <v>162</v>
      </c>
      <c r="G185" s="90">
        <v>5.7607299999999997</v>
      </c>
      <c r="H185" s="90">
        <v>0.59393916524180568</v>
      </c>
      <c r="I185" s="91" t="s">
        <v>162</v>
      </c>
    </row>
    <row r="186" spans="1:10" x14ac:dyDescent="0.25">
      <c r="A186" s="39"/>
      <c r="B186" s="89" t="s">
        <v>146</v>
      </c>
      <c r="C186" s="89">
        <v>2012</v>
      </c>
      <c r="D186" s="90">
        <v>61.623230000000007</v>
      </c>
      <c r="E186" s="90">
        <v>0.82329858840016523</v>
      </c>
      <c r="F186" s="91">
        <v>80.959729320517468</v>
      </c>
      <c r="G186" s="90">
        <v>14.78715</v>
      </c>
      <c r="H186" s="90">
        <v>0.19755926006250407</v>
      </c>
      <c r="I186" s="91">
        <v>21.035507317552295</v>
      </c>
    </row>
    <row r="187" spans="1:10" x14ac:dyDescent="0.25">
      <c r="A187" s="39"/>
      <c r="B187" s="89" t="s">
        <v>147</v>
      </c>
      <c r="C187" s="89">
        <v>2004</v>
      </c>
      <c r="D187" s="90">
        <v>33.262949999999996</v>
      </c>
      <c r="E187" s="90">
        <v>7.0819306279322669</v>
      </c>
      <c r="F187" s="91" t="s">
        <v>162</v>
      </c>
      <c r="G187" s="90">
        <v>1.7809200000000001</v>
      </c>
      <c r="H187" s="90">
        <v>0.3791711767566357</v>
      </c>
      <c r="I187" s="91" t="s">
        <v>162</v>
      </c>
    </row>
    <row r="188" spans="1:10" x14ac:dyDescent="0.25">
      <c r="A188" s="39"/>
      <c r="B188" s="89" t="s">
        <v>148</v>
      </c>
      <c r="C188" s="89">
        <v>1994</v>
      </c>
      <c r="D188" s="90">
        <v>9.1E-4</v>
      </c>
      <c r="E188" s="90">
        <v>9.9042228994340439E-2</v>
      </c>
      <c r="F188" s="91" t="s">
        <v>162</v>
      </c>
      <c r="G188" s="90">
        <v>0</v>
      </c>
      <c r="H188" s="90">
        <v>0</v>
      </c>
      <c r="I188" s="91" t="s">
        <v>162</v>
      </c>
    </row>
    <row r="189" spans="1:10" x14ac:dyDescent="0.25">
      <c r="A189" s="92"/>
      <c r="B189" s="93" t="s">
        <v>149</v>
      </c>
      <c r="C189" s="93">
        <v>2000</v>
      </c>
      <c r="D189" s="94">
        <v>9.4642800000000005</v>
      </c>
      <c r="E189" s="94">
        <v>0.39836791842420688</v>
      </c>
      <c r="F189" s="95" t="s">
        <v>162</v>
      </c>
      <c r="G189" s="94">
        <v>16.724499999999999</v>
      </c>
      <c r="H189" s="94">
        <v>0.70396313842000113</v>
      </c>
      <c r="I189" s="95" t="s">
        <v>162</v>
      </c>
      <c r="J189" s="96"/>
    </row>
    <row r="190" spans="1:10" x14ac:dyDescent="0.25">
      <c r="A190" s="92"/>
      <c r="B190" s="93" t="s">
        <v>150</v>
      </c>
      <c r="C190" s="93">
        <v>2012</v>
      </c>
      <c r="D190" s="94">
        <v>66.165909999999997</v>
      </c>
      <c r="E190" s="94">
        <v>1.4599731786988552</v>
      </c>
      <c r="F190" s="95">
        <v>-59.241844045725877</v>
      </c>
      <c r="G190" s="94">
        <v>31.36694</v>
      </c>
      <c r="H190" s="94">
        <v>0.69212213808978462</v>
      </c>
      <c r="I190" s="95">
        <v>-46.587580647935248</v>
      </c>
      <c r="J190" s="96"/>
    </row>
    <row r="191" spans="1:10" x14ac:dyDescent="0.25">
      <c r="A191" s="92"/>
      <c r="B191" s="93" t="s">
        <v>151</v>
      </c>
      <c r="C191" s="93">
        <v>2005</v>
      </c>
      <c r="D191" s="94">
        <v>29.925000000000001</v>
      </c>
      <c r="E191" s="94">
        <v>9.8110636668362758</v>
      </c>
      <c r="F191" s="98" t="s">
        <v>162</v>
      </c>
      <c r="G191" s="94">
        <v>6.1379999999999999</v>
      </c>
      <c r="H191" s="94">
        <v>2.0123745626413054</v>
      </c>
      <c r="I191" s="95" t="s">
        <v>162</v>
      </c>
      <c r="J191" s="96"/>
    </row>
    <row r="192" spans="1:10" ht="21" x14ac:dyDescent="0.25">
      <c r="A192" s="92"/>
      <c r="B192" s="99" t="s">
        <v>201</v>
      </c>
      <c r="C192" s="93">
        <v>2012</v>
      </c>
      <c r="D192" s="94">
        <v>52.784109999999998</v>
      </c>
      <c r="E192" s="94">
        <v>0.83028131446546671</v>
      </c>
      <c r="F192" s="95">
        <v>-51.600311318355111</v>
      </c>
      <c r="G192" s="94">
        <v>35.410580000000003</v>
      </c>
      <c r="H192" s="94">
        <v>0.55699987947858864</v>
      </c>
      <c r="I192" s="95">
        <v>-48.74061176737623</v>
      </c>
      <c r="J192" s="96"/>
    </row>
    <row r="193" spans="1:11" x14ac:dyDescent="0.25">
      <c r="A193" s="92"/>
      <c r="B193" s="93" t="s">
        <v>202</v>
      </c>
      <c r="C193" s="93">
        <v>1994</v>
      </c>
      <c r="D193" s="94">
        <v>21.634919999999997</v>
      </c>
      <c r="E193" s="94">
        <v>0.74525337123765356</v>
      </c>
      <c r="F193" s="95">
        <v>4.7349472305285776</v>
      </c>
      <c r="G193" s="94">
        <v>14.376250000000001</v>
      </c>
      <c r="H193" s="94">
        <v>0.49521554867109824</v>
      </c>
      <c r="I193" s="95">
        <v>-4.6835270990177431</v>
      </c>
      <c r="J193" s="96"/>
    </row>
    <row r="194" spans="1:11" x14ac:dyDescent="0.25">
      <c r="A194" s="39"/>
      <c r="B194" s="89" t="s">
        <v>203</v>
      </c>
      <c r="C194" s="89">
        <v>2012</v>
      </c>
      <c r="D194" s="90">
        <v>552.01026999999999</v>
      </c>
      <c r="E194" s="90">
        <v>1.7535298860816042</v>
      </c>
      <c r="F194" s="91">
        <v>-12.822378268665696</v>
      </c>
      <c r="G194" s="90">
        <v>395.79374000000001</v>
      </c>
      <c r="H194" s="90">
        <v>1.257288477285055</v>
      </c>
      <c r="I194" s="91">
        <v>7.1287381850238057E-2</v>
      </c>
    </row>
    <row r="195" spans="1:11" x14ac:dyDescent="0.25">
      <c r="A195" s="39"/>
      <c r="B195" s="89" t="s">
        <v>152</v>
      </c>
      <c r="C195" s="89">
        <v>2004</v>
      </c>
      <c r="D195" s="90">
        <v>18.634409999999999</v>
      </c>
      <c r="E195" s="90">
        <v>5.6106751630865803</v>
      </c>
      <c r="F195" s="91">
        <v>14.946546775503853</v>
      </c>
      <c r="G195" s="90">
        <v>11.786200000000001</v>
      </c>
      <c r="H195" s="90">
        <v>3.5487326728976689</v>
      </c>
      <c r="I195" s="91">
        <v>-2.1616057642820352</v>
      </c>
    </row>
    <row r="196" spans="1:11" x14ac:dyDescent="0.25">
      <c r="A196" s="39"/>
      <c r="B196" s="89" t="s">
        <v>153</v>
      </c>
      <c r="C196" s="89">
        <v>2005</v>
      </c>
      <c r="D196" s="90">
        <v>89.433800000000005</v>
      </c>
      <c r="E196" s="90">
        <v>3.4500800644573948</v>
      </c>
      <c r="F196" s="91">
        <v>57.732960608118248</v>
      </c>
      <c r="G196" s="90">
        <v>9.97227</v>
      </c>
      <c r="H196" s="90">
        <v>0.38469940810282632</v>
      </c>
      <c r="I196" s="91">
        <v>-22.778310368272127</v>
      </c>
    </row>
    <row r="197" spans="1:11" x14ac:dyDescent="0.25">
      <c r="A197" s="39"/>
      <c r="B197" s="89" t="s">
        <v>154</v>
      </c>
      <c r="C197" s="89">
        <v>1994</v>
      </c>
      <c r="D197" s="90">
        <v>0.23521</v>
      </c>
      <c r="E197" s="90">
        <v>1.4323819035497445</v>
      </c>
      <c r="F197" s="91" t="s">
        <v>162</v>
      </c>
      <c r="G197" s="90">
        <v>9.0200000000000002E-3</v>
      </c>
      <c r="H197" s="90">
        <v>5.4929997746773922E-2</v>
      </c>
      <c r="I197" s="91" t="s">
        <v>162</v>
      </c>
    </row>
    <row r="198" spans="1:11" x14ac:dyDescent="0.25">
      <c r="A198" s="39"/>
      <c r="B198" s="89" t="s">
        <v>177</v>
      </c>
      <c r="C198" s="89">
        <v>1999</v>
      </c>
      <c r="D198" s="90">
        <v>61.921440000000004</v>
      </c>
      <c r="E198" s="90">
        <v>2.577551719982492</v>
      </c>
      <c r="F198" s="91" t="s">
        <v>162</v>
      </c>
      <c r="G198" s="90">
        <v>16.1448</v>
      </c>
      <c r="H198" s="90">
        <v>0.67204601522143759</v>
      </c>
      <c r="I198" s="91" t="s">
        <v>162</v>
      </c>
    </row>
    <row r="199" spans="1:11" x14ac:dyDescent="0.25">
      <c r="A199" s="92"/>
      <c r="B199" s="93" t="s">
        <v>155</v>
      </c>
      <c r="C199" s="93">
        <v>2010</v>
      </c>
      <c r="D199" s="94">
        <v>87.31617</v>
      </c>
      <c r="E199" s="94">
        <v>0.98821150713675177</v>
      </c>
      <c r="F199" s="95" t="s">
        <v>162</v>
      </c>
      <c r="G199" s="94">
        <v>32.696289999999998</v>
      </c>
      <c r="H199" s="94">
        <v>0.37004428868879963</v>
      </c>
      <c r="I199" s="95" t="s">
        <v>162</v>
      </c>
      <c r="J199" s="96"/>
    </row>
    <row r="200" spans="1:11" x14ac:dyDescent="0.25">
      <c r="A200" s="92"/>
      <c r="B200" s="93" t="s">
        <v>156</v>
      </c>
      <c r="C200" s="93">
        <v>2000</v>
      </c>
      <c r="D200" s="94">
        <v>4.4244899999999996</v>
      </c>
      <c r="E200" s="94">
        <v>0.24863363580970818</v>
      </c>
      <c r="F200" s="95" t="s">
        <v>162</v>
      </c>
      <c r="G200" s="94">
        <v>3.7696000000000001</v>
      </c>
      <c r="H200" s="94">
        <v>0.21183217806985122</v>
      </c>
      <c r="I200" s="95" t="s">
        <v>162</v>
      </c>
      <c r="J200" s="96"/>
    </row>
    <row r="201" spans="1:11" x14ac:dyDescent="0.25">
      <c r="A201" s="92"/>
      <c r="B201" s="93" t="s">
        <v>157</v>
      </c>
      <c r="C201" s="93">
        <v>2000</v>
      </c>
      <c r="D201" s="94">
        <v>6.5670399999999995</v>
      </c>
      <c r="E201" s="94">
        <v>0.62039711975754874</v>
      </c>
      <c r="F201" s="95" t="s">
        <v>162</v>
      </c>
      <c r="G201" s="94">
        <v>5.3287100000000001</v>
      </c>
      <c r="H201" s="94">
        <v>0.50341041565503597</v>
      </c>
      <c r="I201" s="95" t="s">
        <v>162</v>
      </c>
      <c r="J201" s="96"/>
    </row>
    <row r="202" spans="1:11" x14ac:dyDescent="0.25">
      <c r="A202" s="92"/>
      <c r="B202" s="93" t="s">
        <v>158</v>
      </c>
      <c r="C202" s="93">
        <v>2000</v>
      </c>
      <c r="D202" s="94">
        <v>7.476</v>
      </c>
      <c r="E202" s="94">
        <v>0.59808090908298184</v>
      </c>
      <c r="F202" s="95" t="s">
        <v>162</v>
      </c>
      <c r="G202" s="94">
        <v>36.195599999999999</v>
      </c>
      <c r="H202" s="94">
        <v>2.8956524013916503</v>
      </c>
      <c r="I202" s="95" t="s">
        <v>162</v>
      </c>
      <c r="J202" s="96"/>
    </row>
    <row r="203" spans="1:11" x14ac:dyDescent="0.25">
      <c r="A203" s="42"/>
      <c r="B203" s="42"/>
      <c r="C203" s="42"/>
      <c r="D203" s="43"/>
      <c r="E203" s="42"/>
      <c r="F203" s="44"/>
      <c r="G203" s="43"/>
      <c r="H203" s="42"/>
      <c r="I203" s="44"/>
      <c r="J203" s="35"/>
    </row>
    <row r="204" spans="1:11" s="32" customFormat="1" x14ac:dyDescent="0.25">
      <c r="A204" s="40"/>
      <c r="B204" s="40"/>
      <c r="C204" s="40"/>
      <c r="D204" s="85"/>
      <c r="E204" s="40"/>
      <c r="F204" s="86"/>
      <c r="G204" s="85"/>
      <c r="H204" s="40"/>
      <c r="I204" s="86"/>
    </row>
    <row r="205" spans="1:11" ht="15" x14ac:dyDescent="0.25">
      <c r="A205" s="45" t="s">
        <v>159</v>
      </c>
      <c r="B205" s="46"/>
      <c r="C205" s="47"/>
      <c r="D205" s="48"/>
      <c r="E205" s="49"/>
      <c r="F205" s="7"/>
      <c r="G205" s="48"/>
      <c r="H205" s="49"/>
      <c r="I205" s="7"/>
      <c r="J205" s="50"/>
    </row>
    <row r="206" spans="1:11" ht="3" customHeight="1" x14ac:dyDescent="0.25">
      <c r="A206" s="45"/>
      <c r="B206" s="46"/>
      <c r="C206" s="47"/>
      <c r="D206" s="48"/>
      <c r="E206" s="49"/>
      <c r="F206" s="7"/>
      <c r="G206" s="48"/>
      <c r="H206" s="49"/>
      <c r="I206" s="7"/>
      <c r="J206" s="50"/>
    </row>
    <row r="207" spans="1:11" ht="15" customHeight="1" x14ac:dyDescent="0.25">
      <c r="A207" s="110" t="s">
        <v>204</v>
      </c>
      <c r="B207" s="110"/>
      <c r="C207" s="110"/>
      <c r="D207" s="110"/>
      <c r="E207" s="110"/>
      <c r="F207" s="110"/>
      <c r="G207" s="110"/>
      <c r="H207" s="110"/>
      <c r="I207" s="110"/>
      <c r="J207" s="51"/>
      <c r="K207" s="51"/>
    </row>
    <row r="208" spans="1:11" ht="11.25" customHeight="1" x14ac:dyDescent="0.25">
      <c r="A208" s="105" t="s">
        <v>206</v>
      </c>
      <c r="B208" s="105"/>
      <c r="C208" s="105"/>
      <c r="D208" s="105"/>
      <c r="E208" s="105"/>
      <c r="F208" s="105"/>
      <c r="G208" s="105"/>
      <c r="H208" s="105"/>
      <c r="I208" s="105"/>
      <c r="J208" s="51"/>
      <c r="K208" s="51"/>
    </row>
    <row r="209" spans="1:11" ht="24.75" customHeight="1" x14ac:dyDescent="0.25">
      <c r="A209" s="110" t="s">
        <v>212</v>
      </c>
      <c r="B209" s="110"/>
      <c r="C209" s="110"/>
      <c r="D209" s="110"/>
      <c r="E209" s="110"/>
      <c r="F209" s="110"/>
      <c r="G209" s="110"/>
      <c r="H209" s="110"/>
      <c r="I209" s="110"/>
      <c r="J209" s="51"/>
      <c r="K209" s="51"/>
    </row>
    <row r="210" spans="1:11" ht="10.5" customHeight="1" x14ac:dyDescent="0.25">
      <c r="A210" s="52"/>
      <c r="B210" s="53"/>
      <c r="C210" s="47"/>
      <c r="D210" s="48"/>
      <c r="E210" s="49"/>
      <c r="F210" s="7"/>
      <c r="G210" s="48"/>
      <c r="H210" s="49"/>
      <c r="I210" s="7"/>
      <c r="J210" s="50"/>
    </row>
    <row r="211" spans="1:11" ht="13.2" customHeight="1" x14ac:dyDescent="0.25">
      <c r="A211" s="103" t="s">
        <v>160</v>
      </c>
      <c r="B211" s="103"/>
      <c r="C211" s="103"/>
      <c r="D211" s="103"/>
      <c r="E211" s="103"/>
      <c r="F211" s="103"/>
      <c r="G211" s="103"/>
      <c r="H211" s="103"/>
      <c r="I211" s="103"/>
      <c r="J211" s="103"/>
    </row>
    <row r="212" spans="1:11" ht="3" customHeight="1" x14ac:dyDescent="0.25">
      <c r="A212" s="55"/>
      <c r="B212" s="46"/>
      <c r="C212" s="47"/>
      <c r="D212" s="48"/>
      <c r="E212" s="49"/>
      <c r="F212" s="7"/>
      <c r="G212" s="48"/>
      <c r="H212" s="49"/>
      <c r="I212" s="7"/>
      <c r="J212" s="50"/>
    </row>
    <row r="213" spans="1:11" ht="24" customHeight="1" x14ac:dyDescent="0.25">
      <c r="A213" s="101" t="s">
        <v>167</v>
      </c>
      <c r="B213" s="101"/>
      <c r="C213" s="101"/>
      <c r="D213" s="101"/>
      <c r="E213" s="101"/>
      <c r="F213" s="101"/>
      <c r="G213" s="101"/>
      <c r="H213" s="101"/>
      <c r="I213" s="101"/>
      <c r="J213" s="56"/>
      <c r="K213" s="56"/>
    </row>
    <row r="214" spans="1:11" ht="14.4" customHeight="1" x14ac:dyDescent="0.25">
      <c r="A214" s="101" t="s">
        <v>168</v>
      </c>
      <c r="B214" s="101"/>
      <c r="C214" s="101"/>
      <c r="D214" s="101"/>
      <c r="E214" s="101"/>
      <c r="F214" s="101"/>
      <c r="G214" s="101"/>
      <c r="H214" s="101"/>
      <c r="I214" s="101"/>
      <c r="J214" s="56"/>
      <c r="K214" s="56"/>
    </row>
    <row r="215" spans="1:11" ht="14.4" customHeight="1" x14ac:dyDescent="0.25">
      <c r="A215" s="101" t="s">
        <v>169</v>
      </c>
      <c r="B215" s="101"/>
      <c r="C215" s="101"/>
      <c r="D215" s="101"/>
      <c r="E215" s="101"/>
      <c r="F215" s="101"/>
      <c r="G215" s="101"/>
      <c r="H215" s="101"/>
      <c r="I215" s="101"/>
      <c r="J215" s="56"/>
      <c r="K215" s="56"/>
    </row>
    <row r="216" spans="1:11" ht="35.25" customHeight="1" x14ac:dyDescent="0.25">
      <c r="A216" s="102" t="s">
        <v>205</v>
      </c>
      <c r="B216" s="102"/>
      <c r="C216" s="102"/>
      <c r="D216" s="102"/>
      <c r="E216" s="102"/>
      <c r="F216" s="102"/>
      <c r="G216" s="102"/>
      <c r="H216" s="102"/>
      <c r="I216" s="102"/>
      <c r="J216" s="56"/>
      <c r="K216" s="56"/>
    </row>
    <row r="217" spans="1:11" x14ac:dyDescent="0.25">
      <c r="A217" s="105" t="s">
        <v>207</v>
      </c>
      <c r="B217" s="105"/>
      <c r="C217" s="105"/>
      <c r="D217" s="105"/>
      <c r="E217" s="105"/>
      <c r="F217" s="105"/>
      <c r="G217" s="105"/>
      <c r="H217" s="105"/>
      <c r="I217" s="105"/>
      <c r="J217" s="56"/>
      <c r="K217" s="56"/>
    </row>
    <row r="218" spans="1:11" x14ac:dyDescent="0.25">
      <c r="A218" s="106" t="s">
        <v>209</v>
      </c>
      <c r="B218" s="106"/>
      <c r="C218" s="106"/>
      <c r="D218" s="106"/>
      <c r="E218" s="106"/>
      <c r="F218" s="106"/>
      <c r="G218" s="106"/>
      <c r="H218" s="106"/>
      <c r="I218" s="106"/>
      <c r="J218" s="106"/>
      <c r="K218" s="56"/>
    </row>
    <row r="219" spans="1:11" ht="10.5" customHeight="1" x14ac:dyDescent="0.25">
      <c r="A219" s="41"/>
      <c r="B219" s="41"/>
      <c r="C219" s="41"/>
      <c r="D219" s="57"/>
      <c r="E219" s="58"/>
      <c r="F219" s="41"/>
      <c r="G219" s="57"/>
      <c r="H219" s="58"/>
      <c r="I219" s="41"/>
      <c r="J219" s="50"/>
    </row>
    <row r="220" spans="1:11" ht="12.75" customHeight="1" x14ac:dyDescent="0.25">
      <c r="A220" s="103" t="s">
        <v>161</v>
      </c>
      <c r="B220" s="103"/>
      <c r="C220" s="103"/>
      <c r="D220" s="103"/>
      <c r="E220" s="103"/>
      <c r="F220" s="103"/>
      <c r="G220" s="103"/>
      <c r="H220" s="103"/>
      <c r="I220" s="103"/>
      <c r="J220" s="103"/>
    </row>
    <row r="221" spans="1:11" ht="3" customHeight="1" x14ac:dyDescent="0.25">
      <c r="A221" s="54"/>
      <c r="B221" s="54"/>
      <c r="C221" s="54"/>
      <c r="D221" s="54"/>
      <c r="E221" s="54"/>
      <c r="F221" s="54"/>
      <c r="G221" s="54"/>
      <c r="H221" s="54"/>
      <c r="I221" s="54"/>
      <c r="J221" s="54"/>
    </row>
    <row r="222" spans="1:11" ht="57" customHeight="1" x14ac:dyDescent="0.25">
      <c r="A222" s="104" t="s">
        <v>213</v>
      </c>
      <c r="B222" s="104"/>
      <c r="C222" s="104"/>
      <c r="D222" s="104"/>
      <c r="E222" s="104"/>
      <c r="F222" s="104"/>
      <c r="G222" s="104"/>
      <c r="H222" s="104"/>
      <c r="I222" s="104"/>
      <c r="J222" s="59"/>
      <c r="K222" s="59"/>
    </row>
    <row r="223" spans="1:11" ht="16.5" customHeight="1" x14ac:dyDescent="0.25">
      <c r="A223" s="41"/>
      <c r="B223" s="41"/>
      <c r="C223" s="41"/>
      <c r="D223" s="57"/>
      <c r="E223" s="58"/>
      <c r="F223" s="41"/>
      <c r="G223" s="57"/>
      <c r="H223" s="58"/>
      <c r="I223" s="41"/>
      <c r="J223" s="50"/>
    </row>
  </sheetData>
  <sheetProtection selectLockedCells="1"/>
  <mergeCells count="13">
    <mergeCell ref="G7:I7"/>
    <mergeCell ref="A207:I207"/>
    <mergeCell ref="A209:I209"/>
    <mergeCell ref="A211:J211"/>
    <mergeCell ref="A213:I213"/>
    <mergeCell ref="A208:I208"/>
    <mergeCell ref="A214:I214"/>
    <mergeCell ref="A215:I215"/>
    <mergeCell ref="A216:I216"/>
    <mergeCell ref="A220:J220"/>
    <mergeCell ref="A222:I222"/>
    <mergeCell ref="A217:I217"/>
    <mergeCell ref="A218:J218"/>
  </mergeCells>
  <dataValidations count="1">
    <dataValidation type="list" allowBlank="1" showInputMessage="1" showErrorMessage="1" sqref="G7:I7">
      <formula1>$B$19:$B$202</formula1>
    </dataValidation>
  </dataValidations>
  <hyperlinks>
    <hyperlink ref="A208:I208" r:id="rId1" display="(see: http://unfccc.int)."/>
    <hyperlink ref="A217:I217" r:id="rId2" display=" (http://unfccc.int/ghg_data/ghg_data_unfccc/data_sources/items/3816.php)."/>
  </hyperlinks>
  <pageMargins left="0.75" right="0.75" top="0.5" bottom="0.5" header="0.5" footer="0.5"/>
  <pageSetup scale="90" fitToHeight="0"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CH4N2O</vt:lpstr>
      <vt:lpstr>CH4N2O!Print_Area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Rausis</dc:creator>
  <cp:lastModifiedBy>Marcus Newbury</cp:lastModifiedBy>
  <cp:lastPrinted>2016-03-17T19:13:53Z</cp:lastPrinted>
  <dcterms:created xsi:type="dcterms:W3CDTF">1996-10-14T23:33:28Z</dcterms:created>
  <dcterms:modified xsi:type="dcterms:W3CDTF">2016-03-17T19:15:28Z</dcterms:modified>
</cp:coreProperties>
</file>