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O2" sheetId="1" r:id="rId1"/>
  </sheets>
  <definedNames/>
  <calcPr fullCalcOnLoad="1"/>
</workbook>
</file>

<file path=xl/sharedStrings.xml><?xml version="1.0" encoding="utf-8"?>
<sst xmlns="http://schemas.openxmlformats.org/spreadsheetml/2006/main" count="203" uniqueCount="142">
  <si>
    <t>latest year available</t>
  </si>
  <si>
    <t>% change since 1990</t>
  </si>
  <si>
    <t xml:space="preserve">1000 tonnes </t>
  </si>
  <si>
    <t>%</t>
  </si>
  <si>
    <t xml:space="preserve">kg </t>
  </si>
  <si>
    <t>Algeria</t>
  </si>
  <si>
    <t>Antigua and Barbuda</t>
  </si>
  <si>
    <t>Argentina</t>
  </si>
  <si>
    <t>Australia</t>
  </si>
  <si>
    <t>Austria</t>
  </si>
  <si>
    <t>Azerbaijan</t>
  </si>
  <si>
    <t>Barbados</t>
  </si>
  <si>
    <t>Belarus</t>
  </si>
  <si>
    <t>Belgium</t>
  </si>
  <si>
    <t>Belize</t>
  </si>
  <si>
    <t>Benin</t>
  </si>
  <si>
    <t>Bhutan</t>
  </si>
  <si>
    <t>Bulgaria</t>
  </si>
  <si>
    <t>Cambodia</t>
  </si>
  <si>
    <t>Cameroon</t>
  </si>
  <si>
    <t>Chile</t>
  </si>
  <si>
    <t>Colombia</t>
  </si>
  <si>
    <t>Comoros</t>
  </si>
  <si>
    <t>Costa Rica</t>
  </si>
  <si>
    <t>Croatia</t>
  </si>
  <si>
    <t>Cuba</t>
  </si>
  <si>
    <t>Czech Republic</t>
  </si>
  <si>
    <t>Denmark</t>
  </si>
  <si>
    <t>Dominica</t>
  </si>
  <si>
    <t>Dominican Republic</t>
  </si>
  <si>
    <t>Estonia</t>
  </si>
  <si>
    <t>Ethiopia</t>
  </si>
  <si>
    <t>Finland</t>
  </si>
  <si>
    <t>France</t>
  </si>
  <si>
    <t>Gabon</t>
  </si>
  <si>
    <t>Germany</t>
  </si>
  <si>
    <t>Greece</t>
  </si>
  <si>
    <t>Guatemala</t>
  </si>
  <si>
    <t>Guinea</t>
  </si>
  <si>
    <t>Haiti</t>
  </si>
  <si>
    <t>Honduras</t>
  </si>
  <si>
    <t>Hungary</t>
  </si>
  <si>
    <t>Iceland</t>
  </si>
  <si>
    <t>Iran (Islamic Republic of)</t>
  </si>
  <si>
    <t>Ireland</t>
  </si>
  <si>
    <t>Italy</t>
  </si>
  <si>
    <t>Jamaica</t>
  </si>
  <si>
    <t>Japan</t>
  </si>
  <si>
    <t>Korea, Dem. People's Rep.</t>
  </si>
  <si>
    <t>Kyrgyzstan</t>
  </si>
  <si>
    <t>Latvia</t>
  </si>
  <si>
    <t>Lebanon</t>
  </si>
  <si>
    <t>Lithuania</t>
  </si>
  <si>
    <t>Luxembourg</t>
  </si>
  <si>
    <t>Madagascar</t>
  </si>
  <si>
    <t>Mali</t>
  </si>
  <si>
    <t>Malta</t>
  </si>
  <si>
    <t>Mauritania</t>
  </si>
  <si>
    <t>Micronesia, Federated States of</t>
  </si>
  <si>
    <t>Monaco</t>
  </si>
  <si>
    <t>Morocco</t>
  </si>
  <si>
    <t>Netherlands</t>
  </si>
  <si>
    <t>New Zealand</t>
  </si>
  <si>
    <t>Nicaragua</t>
  </si>
  <si>
    <t>Niue</t>
  </si>
  <si>
    <t>Norway</t>
  </si>
  <si>
    <t>Pakistan</t>
  </si>
  <si>
    <t>Panama</t>
  </si>
  <si>
    <t>Paraguay</t>
  </si>
  <si>
    <t>Peru</t>
  </si>
  <si>
    <t>Philippines</t>
  </si>
  <si>
    <t>Poland</t>
  </si>
  <si>
    <t>Portugal</t>
  </si>
  <si>
    <t>Republic of Moldova</t>
  </si>
  <si>
    <t>Romania</t>
  </si>
  <si>
    <t>Russian Federation</t>
  </si>
  <si>
    <t>Saint Lucia</t>
  </si>
  <si>
    <t>Slovakia</t>
  </si>
  <si>
    <t>Slovenia</t>
  </si>
  <si>
    <t>Spain</t>
  </si>
  <si>
    <t>Sri Lanka</t>
  </si>
  <si>
    <t>St. Vincent and the Grenadines</t>
  </si>
  <si>
    <t>Sudan</t>
  </si>
  <si>
    <t>Swaziland</t>
  </si>
  <si>
    <t>Sweden</t>
  </si>
  <si>
    <t>Switzerland</t>
  </si>
  <si>
    <t>Tajikistan</t>
  </si>
  <si>
    <t>Togo</t>
  </si>
  <si>
    <t>Tunisia</t>
  </si>
  <si>
    <t>Turkey</t>
  </si>
  <si>
    <t>Turkmenistan</t>
  </si>
  <si>
    <t>Ukraine</t>
  </si>
  <si>
    <t>United Kingdom</t>
  </si>
  <si>
    <t>United Rep. of Tanzania</t>
  </si>
  <si>
    <t>United States</t>
  </si>
  <si>
    <t>Uruguay</t>
  </si>
  <si>
    <t>Uzbekistan</t>
  </si>
  <si>
    <t>Viet Nam</t>
  </si>
  <si>
    <t>Yemen</t>
  </si>
  <si>
    <t>Zambia</t>
  </si>
  <si>
    <t>Sources:</t>
  </si>
  <si>
    <t>Footnotes:</t>
  </si>
  <si>
    <t>Emissions due to fuel combustion in energy industries, industry, and transport, plus emissions from industrial processes.</t>
  </si>
  <si>
    <t>Definitions &amp; Technical notes:</t>
  </si>
  <si>
    <r>
      <t>Data on emissions of SO</t>
    </r>
    <r>
      <rPr>
        <vertAlign val="subscript"/>
        <sz val="8"/>
        <rFont val="Arial"/>
        <family val="2"/>
      </rPr>
      <t>2</t>
    </r>
    <r>
      <rPr>
        <sz val="8"/>
        <rFont val="Arial"/>
        <family val="0"/>
      </rPr>
      <t xml:space="preserve"> are usually estimated according to international methodologies on the basis of national statistics on energy, industrial and agricultural production, waste management, etc. </t>
    </r>
  </si>
  <si>
    <t xml:space="preserve">Data Quality: </t>
  </si>
  <si>
    <t>...</t>
  </si>
  <si>
    <t>Andorra*</t>
  </si>
  <si>
    <t>Lesotho*</t>
  </si>
  <si>
    <t>Mauritius*</t>
  </si>
  <si>
    <t>Trinidad and Tobago*</t>
  </si>
  <si>
    <t xml:space="preserve">United Nations, Department of Economic and Social Affairs, Population Division,  World Population Prospects: The 2008 Revision,  New York, 2009 (advanced Excel tables). </t>
  </si>
  <si>
    <t>UN Framework Convention on Climate Change (UNFCCC) Secretariat (see: http://unfccc.int).</t>
  </si>
  <si>
    <r>
      <t>Standardised methods for calculating SO</t>
    </r>
    <r>
      <rPr>
        <vertAlign val="subscript"/>
        <sz val="8"/>
        <rFont val="Arial"/>
        <family val="2"/>
      </rPr>
      <t>2</t>
    </r>
    <r>
      <rPr>
        <sz val="8"/>
        <rFont val="Arial"/>
        <family val="2"/>
      </rPr>
      <t xml:space="preserve"> emissions from fuel combustion have been available for many years. The amount of SO</t>
    </r>
    <r>
      <rPr>
        <vertAlign val="subscript"/>
        <sz val="8"/>
        <rFont val="Arial"/>
        <family val="2"/>
      </rPr>
      <t>2</t>
    </r>
    <r>
      <rPr>
        <sz val="8"/>
        <rFont val="Arial"/>
        <family val="2"/>
      </rPr>
      <t xml:space="preserve"> emitted is directly related to the sulphur content of the fossil fuels consumed in the country, and the desulphurisation techniques used, if any.  Data on emissions from fuel combustion are considered to be reasonable.</t>
    </r>
  </si>
  <si>
    <t>Environmental Indicators: Air Pollution</t>
  </si>
  <si>
    <t>Choose a country from the following drop-down list:</t>
  </si>
  <si>
    <t>Country</t>
  </si>
  <si>
    <t>website: http://unstats.un.org/unsd/ENVIRONMENT/qindicators.htm</t>
  </si>
  <si>
    <r>
      <t>SO</t>
    </r>
    <r>
      <rPr>
        <b/>
        <vertAlign val="subscript"/>
        <sz val="8"/>
        <rFont val="Arial"/>
        <family val="2"/>
      </rPr>
      <t>2</t>
    </r>
    <r>
      <rPr>
        <b/>
        <sz val="8"/>
        <rFont val="Arial"/>
        <family val="2"/>
      </rPr>
      <t xml:space="preserve"> emissions</t>
    </r>
  </si>
  <si>
    <r>
      <t>SO</t>
    </r>
    <r>
      <rPr>
        <b/>
        <vertAlign val="subscript"/>
        <sz val="8"/>
        <rFont val="Arial"/>
        <family val="2"/>
      </rPr>
      <t>2</t>
    </r>
    <r>
      <rPr>
        <b/>
        <sz val="8"/>
        <rFont val="Arial"/>
        <family val="2"/>
      </rPr>
      <t xml:space="preserve"> emissions per capita</t>
    </r>
  </si>
  <si>
    <r>
      <t>SO</t>
    </r>
    <r>
      <rPr>
        <vertAlign val="subscript"/>
        <sz val="8"/>
        <rFont val="Arial"/>
        <family val="2"/>
      </rPr>
      <t>2</t>
    </r>
    <r>
      <rPr>
        <sz val="8"/>
        <rFont val="Arial"/>
        <family val="2"/>
      </rPr>
      <t xml:space="preserve"> emissions per capita is calculated by UNSD.</t>
    </r>
  </si>
  <si>
    <r>
      <t>Last update:</t>
    </r>
    <r>
      <rPr>
        <sz val="9"/>
        <rFont val="Arial"/>
        <family val="2"/>
      </rPr>
      <t xml:space="preserve"> July 2010</t>
    </r>
  </si>
  <si>
    <t>Bahrain</t>
  </si>
  <si>
    <t>Cote d'Ivoire</t>
  </si>
  <si>
    <t>Dem. Rep. of the Congo</t>
  </si>
  <si>
    <t>Fiji</t>
  </si>
  <si>
    <t>Georgia</t>
  </si>
  <si>
    <t>Israel</t>
  </si>
  <si>
    <t>Jordan</t>
  </si>
  <si>
    <t>Kazakhstan</t>
  </si>
  <si>
    <t>Mexico</t>
  </si>
  <si>
    <t>Niger</t>
  </si>
  <si>
    <t>The Former Yugoslav Rep. of  Macedonia</t>
  </si>
  <si>
    <t>United Arab Emirates</t>
  </si>
  <si>
    <t>…</t>
  </si>
  <si>
    <t>Bolivia</t>
  </si>
  <si>
    <r>
      <t>1990 figure does not include SO</t>
    </r>
    <r>
      <rPr>
        <vertAlign val="subscript"/>
        <sz val="8"/>
        <rFont val="Arial"/>
        <family val="2"/>
      </rPr>
      <t>2</t>
    </r>
    <r>
      <rPr>
        <sz val="8"/>
        <rFont val="Arial"/>
        <family val="0"/>
      </rPr>
      <t xml:space="preserve"> from energy sector, which constitutes large share of total emissions. The percentage change is calculated based on 1991 data. </t>
    </r>
  </si>
  <si>
    <r>
      <t>Total SO</t>
    </r>
    <r>
      <rPr>
        <b/>
        <vertAlign val="subscript"/>
        <sz val="13"/>
        <rFont val="Arial"/>
        <family val="2"/>
      </rPr>
      <t xml:space="preserve">2 </t>
    </r>
    <r>
      <rPr>
        <b/>
        <sz val="13"/>
        <rFont val="Arial"/>
        <family val="2"/>
      </rPr>
      <t xml:space="preserve">Emissions </t>
    </r>
  </si>
  <si>
    <r>
      <t xml:space="preserve">UNSD/UNEP Questionnaire 2004 on Environment Statistics, Air section, marked with " </t>
    </r>
    <r>
      <rPr>
        <vertAlign val="subscript"/>
        <sz val="24"/>
        <rFont val="Arial"/>
        <family val="2"/>
      </rPr>
      <t xml:space="preserve">* </t>
    </r>
    <r>
      <rPr>
        <sz val="8"/>
        <rFont val="Arial"/>
        <family val="0"/>
      </rPr>
      <t>".</t>
    </r>
  </si>
  <si>
    <t>Emissions due to other fuel combustion, industrial processes, and other sources.</t>
  </si>
  <si>
    <t>1994 figure is considered as an uncharacteristically high in terms of GHG emissions.  It was mainly influenced by large-scale extension of Niue's international airport runway, and the major construction and sealing of roads (230 km). The high per capita figure is also due to a very small population base.</t>
  </si>
  <si>
    <r>
      <t>The most widely used methodologies are the 1996 Guidelines of the Intergovernmental Panel for Climate Change (IPCC) (see 
http://www.ipcc-nggip.iges.or.jp/public/gl/invs1.html) which is the basis for reporting to the UNFCCC. The latest revision and update of this guideline is 2006 IPCC Guidelines for National Greenhouse Gas Inventories (see http://www.ipcc-nggip.iges.or.jp/public/2006gl/index.htm).  In earlier years the guidelines produced for the UNECE Convention on Long Range Transboundary Air Pollution were widely used in Europe, and are still used in some countries.  The main source of SO</t>
    </r>
    <r>
      <rPr>
        <vertAlign val="subscript"/>
        <sz val="8"/>
        <rFont val="Arial"/>
        <family val="2"/>
      </rPr>
      <t>2</t>
    </r>
    <r>
      <rPr>
        <sz val="8"/>
        <rFont val="Arial"/>
        <family val="0"/>
      </rPr>
      <t xml:space="preserve"> is burning of fuels, including biomass.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</si>
</sst>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409]dddd\,\ dd\ mmmm\,\ yyyy"/>
    <numFmt numFmtId="167" formatCode="#\ ##0.0"/>
    <numFmt numFmtId="168" formatCode="#\ ###\ ##0.0"/>
    <numFmt numFmtId="169" formatCode="#\ ##0.00"/>
    <numFmt numFmtId="170" formatCode="#\ ###\ ##0.00"/>
  </numFmts>
  <fonts count="27">
    <font>
      <sz val="10"/>
      <name val="Arial"/>
      <family val="0"/>
    </font>
    <font>
      <b/>
      <sz val="10"/>
      <name val="Arial"/>
      <family val="2"/>
    </font>
    <font>
      <b/>
      <i/>
      <u val="single"/>
      <sz val="8"/>
      <name val="Arial"/>
      <family val="2"/>
    </font>
    <font>
      <b/>
      <sz val="9"/>
      <name val="Arial"/>
      <family val="2"/>
    </font>
    <font>
      <sz val="8"/>
      <name val="Arial"/>
      <family val="0"/>
    </font>
    <font>
      <b/>
      <sz val="8"/>
      <name val="Arial"/>
      <family val="2"/>
    </font>
    <font>
      <b/>
      <vertAlign val="subscript"/>
      <sz val="8"/>
      <name val="Arial"/>
      <family val="2"/>
    </font>
    <font>
      <i/>
      <sz val="7"/>
      <name val="Arial"/>
      <family val="2"/>
    </font>
    <font>
      <i/>
      <sz val="8"/>
      <name val="Arial"/>
      <family val="2"/>
    </font>
    <font>
      <b/>
      <i/>
      <u val="single"/>
      <sz val="9"/>
      <name val="Arial"/>
      <family val="2"/>
    </font>
    <font>
      <b/>
      <u val="single"/>
      <sz val="9"/>
      <name val="Arial"/>
      <family val="2"/>
    </font>
    <font>
      <b/>
      <i/>
      <sz val="9"/>
      <name val="Arial"/>
      <family val="2"/>
    </font>
    <font>
      <vertAlign val="subscript"/>
      <sz val="8"/>
      <name val="Arial"/>
      <family val="2"/>
    </font>
    <font>
      <vertAlign val="subscript"/>
      <sz val="24"/>
      <name val="Arial"/>
      <family val="2"/>
    </font>
    <font>
      <sz val="9"/>
      <name val="Arial"/>
      <family val="2"/>
    </font>
    <font>
      <i/>
      <vertAlign val="superscript"/>
      <sz val="8"/>
      <name val="Arial"/>
      <family val="2"/>
    </font>
    <font>
      <b/>
      <sz val="15"/>
      <name val="Arial"/>
      <family val="0"/>
    </font>
    <font>
      <b/>
      <sz val="13"/>
      <name val="Arial"/>
      <family val="2"/>
    </font>
    <font>
      <i/>
      <sz val="12"/>
      <name val="Arial"/>
      <family val="2"/>
    </font>
    <font>
      <sz val="12"/>
      <name val="Arial"/>
      <family val="2"/>
    </font>
    <font>
      <b/>
      <vertAlign val="subscript"/>
      <sz val="13"/>
      <name val="Arial"/>
      <family val="2"/>
    </font>
    <font>
      <b/>
      <sz val="10"/>
      <color indexed="12"/>
      <name val="Arial"/>
      <family val="2"/>
    </font>
    <font>
      <b/>
      <sz val="8"/>
      <color indexed="8"/>
      <name val="Arial"/>
      <family val="2"/>
    </font>
    <font>
      <sz val="10"/>
      <color indexed="8"/>
      <name val="Arial"/>
      <family val="0"/>
    </font>
    <font>
      <i/>
      <sz val="8"/>
      <color indexed="55"/>
      <name val="Arial"/>
      <family val="2"/>
    </font>
    <font>
      <i/>
      <sz val="9"/>
      <name val="Arial"/>
      <family val="2"/>
    </font>
    <font>
      <i/>
      <vertAlign val="superscript"/>
      <sz val="10"/>
      <name val="Arial"/>
      <family val="2"/>
    </font>
  </fonts>
  <fills count="7">
    <fill>
      <patternFill/>
    </fill>
    <fill>
      <patternFill patternType="gray125"/>
    </fill>
    <fill>
      <patternFill patternType="solid">
        <fgColor indexed="42"/>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cellStyleXfs>
  <cellXfs count="128">
    <xf numFmtId="0" fontId="0" fillId="0" borderId="0" xfId="0" applyAlignment="1">
      <alignment/>
    </xf>
    <xf numFmtId="0" fontId="16" fillId="2" borderId="0" xfId="0" applyFont="1" applyFill="1" applyAlignment="1" applyProtection="1">
      <alignment horizontal="left"/>
      <protection locked="0"/>
    </xf>
    <xf numFmtId="0" fontId="18" fillId="2" borderId="0" xfId="0" applyFont="1" applyFill="1" applyAlignment="1" applyProtection="1">
      <alignment horizontal="right"/>
      <protection locked="0"/>
    </xf>
    <xf numFmtId="164" fontId="0" fillId="2" borderId="0" xfId="0" applyNumberFormat="1" applyFill="1" applyAlignment="1" applyProtection="1">
      <alignment horizontal="right"/>
      <protection locked="0"/>
    </xf>
    <xf numFmtId="0" fontId="21" fillId="2" borderId="0" xfId="0" applyFont="1" applyFill="1" applyAlignment="1" applyProtection="1">
      <alignment/>
      <protection locked="0"/>
    </xf>
    <xf numFmtId="0" fontId="21" fillId="0" borderId="0" xfId="0" applyFont="1" applyFill="1" applyAlignment="1" applyProtection="1">
      <alignment/>
      <protection locked="0"/>
    </xf>
    <xf numFmtId="0" fontId="22" fillId="3" borderId="0" xfId="19" applyFont="1" applyFill="1" applyBorder="1" applyAlignment="1" applyProtection="1">
      <alignment horizontal="left" vertical="center"/>
      <protection locked="0"/>
    </xf>
    <xf numFmtId="0" fontId="0" fillId="4"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4" borderId="0" xfId="0" applyFont="1" applyFill="1" applyAlignment="1" applyProtection="1">
      <alignment/>
      <protection locked="0"/>
    </xf>
    <xf numFmtId="0" fontId="0" fillId="0" borderId="0" xfId="0" applyFont="1" applyFill="1" applyAlignment="1" applyProtection="1">
      <alignment/>
      <protection locked="0"/>
    </xf>
    <xf numFmtId="0" fontId="0" fillId="5" borderId="0" xfId="0" applyFont="1" applyFill="1" applyAlignment="1" applyProtection="1">
      <alignment/>
      <protection locked="0"/>
    </xf>
    <xf numFmtId="0" fontId="0" fillId="0" borderId="0" xfId="0" applyAlignment="1" applyProtection="1">
      <alignment/>
      <protection locked="0"/>
    </xf>
    <xf numFmtId="167" fontId="0" fillId="0" borderId="0" xfId="0" applyNumberFormat="1" applyAlignment="1" applyProtection="1">
      <alignment horizontal="right"/>
      <protection locked="0"/>
    </xf>
    <xf numFmtId="164" fontId="0" fillId="0" borderId="0" xfId="0" applyNumberFormat="1" applyAlignment="1" applyProtection="1">
      <alignment horizontal="right"/>
      <protection locked="0"/>
    </xf>
    <xf numFmtId="0" fontId="0" fillId="2" borderId="0" xfId="0" applyFill="1" applyAlignment="1" applyProtection="1">
      <alignment/>
      <protection locked="0"/>
    </xf>
    <xf numFmtId="167" fontId="0" fillId="2" borderId="0" xfId="0" applyNumberFormat="1" applyFill="1" applyAlignment="1" applyProtection="1">
      <alignment horizontal="right"/>
      <protection locked="0"/>
    </xf>
    <xf numFmtId="0" fontId="1" fillId="2" borderId="0" xfId="0" applyFont="1" applyFill="1" applyAlignment="1" applyProtection="1">
      <alignment/>
      <protection locked="0"/>
    </xf>
    <xf numFmtId="0" fontId="17" fillId="2" borderId="0" xfId="0" applyFont="1" applyFill="1" applyAlignment="1" applyProtection="1">
      <alignment/>
      <protection locked="0"/>
    </xf>
    <xf numFmtId="0" fontId="2" fillId="2" borderId="0" xfId="0" applyFont="1" applyFill="1" applyAlignment="1" applyProtection="1">
      <alignment wrapText="1"/>
      <protection locked="0"/>
    </xf>
    <xf numFmtId="0" fontId="0" fillId="2" borderId="0" xfId="0" applyFill="1" applyAlignment="1" applyProtection="1">
      <alignment wrapText="1"/>
      <protection locked="0"/>
    </xf>
    <xf numFmtId="167" fontId="0" fillId="2" borderId="0" xfId="0" applyNumberFormat="1" applyFill="1" applyAlignment="1" applyProtection="1">
      <alignment wrapText="1"/>
      <protection locked="0"/>
    </xf>
    <xf numFmtId="164" fontId="0" fillId="2" borderId="0" xfId="0" applyNumberFormat="1" applyFill="1" applyBorder="1" applyAlignment="1" applyProtection="1">
      <alignment horizontal="left" shrinkToFit="1"/>
      <protection locked="0"/>
    </xf>
    <xf numFmtId="0" fontId="0" fillId="0" borderId="0" xfId="0" applyFill="1" applyAlignment="1" applyProtection="1">
      <alignment/>
      <protection locked="0"/>
    </xf>
    <xf numFmtId="167" fontId="0" fillId="0" borderId="0" xfId="0" applyNumberFormat="1" applyFill="1" applyAlignment="1" applyProtection="1">
      <alignment horizontal="right"/>
      <protection locked="0"/>
    </xf>
    <xf numFmtId="164" fontId="0" fillId="0" borderId="0" xfId="0" applyNumberFormat="1" applyFill="1" applyBorder="1" applyAlignment="1" applyProtection="1">
      <alignment horizontal="left" shrinkToFit="1"/>
      <protection locked="0"/>
    </xf>
    <xf numFmtId="167" fontId="0" fillId="0" borderId="0" xfId="0" applyNumberFormat="1" applyFont="1" applyFill="1" applyAlignment="1" applyProtection="1">
      <alignment horizontal="right"/>
      <protection locked="0"/>
    </xf>
    <xf numFmtId="0" fontId="0" fillId="0" borderId="0" xfId="0" applyFont="1" applyFill="1" applyAlignment="1" applyProtection="1">
      <alignment horizontal="left"/>
      <protection locked="0"/>
    </xf>
    <xf numFmtId="164" fontId="0" fillId="0" borderId="0" xfId="0" applyNumberFormat="1" applyFont="1" applyFill="1" applyAlignment="1" applyProtection="1">
      <alignment horizontal="right"/>
      <protection locked="0"/>
    </xf>
    <xf numFmtId="0" fontId="0" fillId="0" borderId="0" xfId="0" applyFont="1" applyFill="1" applyAlignment="1" applyProtection="1">
      <alignment/>
      <protection locked="0"/>
    </xf>
    <xf numFmtId="0" fontId="0" fillId="3" borderId="0" xfId="0" applyFill="1" applyAlignment="1" applyProtection="1">
      <alignment/>
      <protection locked="0"/>
    </xf>
    <xf numFmtId="0" fontId="7" fillId="3" borderId="0" xfId="0" applyFont="1" applyFill="1" applyAlignment="1" applyProtection="1">
      <alignment horizontal="right" vertical="center" wrapText="1"/>
      <protection locked="0"/>
    </xf>
    <xf numFmtId="167" fontId="5" fillId="3" borderId="0" xfId="0" applyNumberFormat="1" applyFont="1" applyFill="1" applyAlignment="1" applyProtection="1">
      <alignment horizontal="right" vertical="center" wrapText="1"/>
      <protection locked="0"/>
    </xf>
    <xf numFmtId="0" fontId="5" fillId="3" borderId="0" xfId="0" applyFont="1" applyFill="1" applyAlignment="1" applyProtection="1">
      <alignment horizontal="right" vertical="center" wrapText="1"/>
      <protection locked="0"/>
    </xf>
    <xf numFmtId="164" fontId="5" fillId="3" borderId="0" xfId="0" applyNumberFormat="1" applyFont="1" applyFill="1" applyAlignment="1" applyProtection="1">
      <alignment horizontal="right" vertical="center" wrapText="1"/>
      <protection locked="0"/>
    </xf>
    <xf numFmtId="0" fontId="0" fillId="5" borderId="0" xfId="0" applyFill="1" applyAlignment="1" applyProtection="1">
      <alignment/>
      <protection locked="0"/>
    </xf>
    <xf numFmtId="0" fontId="3" fillId="5" borderId="0" xfId="0" applyFont="1" applyFill="1" applyAlignment="1" applyProtection="1">
      <alignment horizontal="center" vertical="center"/>
      <protection locked="0"/>
    </xf>
    <xf numFmtId="0" fontId="4" fillId="5" borderId="0" xfId="0" applyFont="1" applyFill="1" applyAlignment="1" applyProtection="1">
      <alignment horizontal="right" vertical="center" wrapText="1"/>
      <protection locked="0"/>
    </xf>
    <xf numFmtId="167" fontId="7" fillId="5" borderId="0" xfId="0" applyNumberFormat="1" applyFont="1" applyFill="1" applyAlignment="1" applyProtection="1">
      <alignment horizontal="right" vertical="center" wrapText="1"/>
      <protection locked="0"/>
    </xf>
    <xf numFmtId="0" fontId="8" fillId="5" borderId="0" xfId="0" applyFont="1" applyFill="1" applyAlignment="1" applyProtection="1">
      <alignment horizontal="right" vertical="center" wrapText="1"/>
      <protection locked="0"/>
    </xf>
    <xf numFmtId="164" fontId="8" fillId="5" borderId="0" xfId="0" applyNumberFormat="1" applyFont="1" applyFill="1" applyAlignment="1" applyProtection="1">
      <alignment horizontal="right" vertical="center" wrapText="1"/>
      <protection locked="0"/>
    </xf>
    <xf numFmtId="0" fontId="7" fillId="5" borderId="0" xfId="0" applyFont="1" applyFill="1" applyAlignment="1" applyProtection="1">
      <alignment horizontal="center" vertical="center" wrapText="1"/>
      <protection locked="0"/>
    </xf>
    <xf numFmtId="0" fontId="4" fillId="0" borderId="0" xfId="0" applyFont="1" applyAlignment="1" applyProtection="1">
      <alignment/>
      <protection locked="0"/>
    </xf>
    <xf numFmtId="0" fontId="0" fillId="0" borderId="0" xfId="0" applyFont="1" applyAlignment="1" applyProtection="1">
      <alignment/>
      <protection locked="0"/>
    </xf>
    <xf numFmtId="0" fontId="4" fillId="5" borderId="0" xfId="0" applyFont="1" applyFill="1" applyAlignment="1" applyProtection="1">
      <alignment/>
      <protection locked="0"/>
    </xf>
    <xf numFmtId="167" fontId="4" fillId="0" borderId="0" xfId="0" applyNumberFormat="1" applyFont="1" applyAlignment="1" applyProtection="1">
      <alignment horizontal="right"/>
      <protection locked="0"/>
    </xf>
    <xf numFmtId="164" fontId="4" fillId="0" borderId="0" xfId="0" applyNumberFormat="1" applyFont="1" applyAlignment="1" applyProtection="1">
      <alignment horizontal="right"/>
      <protection locked="0"/>
    </xf>
    <xf numFmtId="0" fontId="9" fillId="0" borderId="0" xfId="0" applyFont="1" applyAlignment="1" applyProtection="1">
      <alignment/>
      <protection locked="0"/>
    </xf>
    <xf numFmtId="167" fontId="0" fillId="0" borderId="0" xfId="0" applyNumberFormat="1" applyAlignment="1" applyProtection="1">
      <alignment/>
      <protection locked="0"/>
    </xf>
    <xf numFmtId="49" fontId="4" fillId="0" borderId="0" xfId="0" applyNumberFormat="1" applyFont="1" applyAlignment="1" applyProtection="1">
      <alignment wrapText="1"/>
      <protection locked="0"/>
    </xf>
    <xf numFmtId="0" fontId="4" fillId="0" borderId="0" xfId="0" applyFont="1" applyAlignment="1" applyProtection="1">
      <alignment wrapText="1"/>
      <protection locked="0"/>
    </xf>
    <xf numFmtId="0" fontId="0" fillId="0" borderId="0" xfId="0" applyAlignment="1" applyProtection="1">
      <alignment wrapText="1"/>
      <protection locked="0"/>
    </xf>
    <xf numFmtId="167" fontId="0" fillId="0" borderId="0" xfId="0" applyNumberFormat="1" applyAlignment="1" applyProtection="1">
      <alignment wrapText="1"/>
      <protection locked="0"/>
    </xf>
    <xf numFmtId="0" fontId="9" fillId="0" borderId="0" xfId="0" applyFont="1" applyAlignment="1" applyProtection="1">
      <alignment/>
      <protection locked="0"/>
    </xf>
    <xf numFmtId="0" fontId="0" fillId="0" borderId="0" xfId="0" applyAlignment="1" applyProtection="1">
      <alignment/>
      <protection locked="0"/>
    </xf>
    <xf numFmtId="0" fontId="4" fillId="0" borderId="0" xfId="0" applyFont="1" applyAlignment="1" applyProtection="1">
      <alignment horizontal="right"/>
      <protection locked="0"/>
    </xf>
    <xf numFmtId="167" fontId="4" fillId="0" borderId="0" xfId="0" applyNumberFormat="1" applyFont="1" applyAlignment="1" applyProtection="1">
      <alignment wrapText="1"/>
      <protection locked="0"/>
    </xf>
    <xf numFmtId="0" fontId="11" fillId="0" borderId="0" xfId="0" applyFont="1" applyAlignment="1" applyProtection="1">
      <alignment wrapText="1"/>
      <protection locked="0"/>
    </xf>
    <xf numFmtId="0" fontId="4" fillId="0" borderId="0" xfId="0" applyFont="1" applyAlignment="1" applyProtection="1">
      <alignment wrapText="1"/>
      <protection locked="0"/>
    </xf>
    <xf numFmtId="0" fontId="10" fillId="0" borderId="0" xfId="0" applyFont="1" applyAlignment="1" applyProtection="1">
      <alignment horizontal="left" vertical="top" wrapText="1"/>
      <protection locked="0"/>
    </xf>
    <xf numFmtId="0" fontId="22" fillId="3" borderId="1" xfId="19" applyFont="1" applyFill="1" applyBorder="1" applyAlignment="1" applyProtection="1">
      <alignment horizontal="left" vertical="center"/>
      <protection hidden="1"/>
    </xf>
    <xf numFmtId="0" fontId="7" fillId="3" borderId="2" xfId="0" applyFont="1" applyFill="1" applyBorder="1" applyAlignment="1" applyProtection="1">
      <alignment horizontal="right" vertical="center" wrapText="1"/>
      <protection hidden="1"/>
    </xf>
    <xf numFmtId="167" fontId="5" fillId="3" borderId="2" xfId="0" applyNumberFormat="1" applyFont="1" applyFill="1" applyBorder="1" applyAlignment="1" applyProtection="1">
      <alignment horizontal="right" vertical="center" wrapText="1"/>
      <protection hidden="1"/>
    </xf>
    <xf numFmtId="0" fontId="5" fillId="3" borderId="2" xfId="0" applyFont="1" applyFill="1" applyBorder="1" applyAlignment="1" applyProtection="1">
      <alignment horizontal="right" vertical="center" wrapText="1"/>
      <protection hidden="1"/>
    </xf>
    <xf numFmtId="164" fontId="5" fillId="3" borderId="2" xfId="0" applyNumberFormat="1" applyFont="1" applyFill="1" applyBorder="1" applyAlignment="1" applyProtection="1">
      <alignment horizontal="right" vertical="center" wrapText="1"/>
      <protection hidden="1"/>
    </xf>
    <xf numFmtId="0" fontId="0" fillId="3" borderId="3" xfId="0" applyFill="1" applyBorder="1" applyAlignment="1" applyProtection="1">
      <alignment/>
      <protection hidden="1"/>
    </xf>
    <xf numFmtId="0" fontId="3" fillId="5" borderId="4" xfId="0" applyFont="1" applyFill="1" applyBorder="1" applyAlignment="1" applyProtection="1">
      <alignment horizontal="center" vertical="center"/>
      <protection hidden="1"/>
    </xf>
    <xf numFmtId="0" fontId="4" fillId="5" borderId="5" xfId="0" applyFont="1" applyFill="1" applyBorder="1" applyAlignment="1" applyProtection="1">
      <alignment horizontal="right" vertical="center" wrapText="1"/>
      <protection hidden="1"/>
    </xf>
    <xf numFmtId="167" fontId="7" fillId="5" borderId="5" xfId="0" applyNumberFormat="1" applyFont="1" applyFill="1" applyBorder="1" applyAlignment="1" applyProtection="1">
      <alignment horizontal="right" vertical="center" wrapText="1"/>
      <protection hidden="1"/>
    </xf>
    <xf numFmtId="0" fontId="8" fillId="5" borderId="5" xfId="0" applyFont="1" applyFill="1" applyBorder="1" applyAlignment="1" applyProtection="1">
      <alignment horizontal="right" vertical="center" wrapText="1"/>
      <protection hidden="1"/>
    </xf>
    <xf numFmtId="164" fontId="8" fillId="5" borderId="5" xfId="0" applyNumberFormat="1" applyFont="1" applyFill="1" applyBorder="1" applyAlignment="1" applyProtection="1">
      <alignment horizontal="right" vertical="center" wrapText="1"/>
      <protection hidden="1"/>
    </xf>
    <xf numFmtId="0" fontId="7" fillId="5" borderId="6" xfId="0" applyFont="1" applyFill="1" applyBorder="1" applyAlignment="1" applyProtection="1">
      <alignment horizontal="center" vertical="center" wrapText="1"/>
      <protection hidden="1"/>
    </xf>
    <xf numFmtId="164" fontId="14" fillId="0" borderId="4" xfId="0" applyNumberFormat="1" applyFont="1" applyFill="1" applyBorder="1" applyAlignment="1" applyProtection="1">
      <alignment shrinkToFit="1"/>
      <protection hidden="1"/>
    </xf>
    <xf numFmtId="0" fontId="0" fillId="0" borderId="5" xfId="0" applyFill="1" applyBorder="1" applyAlignment="1" applyProtection="1">
      <alignment/>
      <protection hidden="1"/>
    </xf>
    <xf numFmtId="2" fontId="0" fillId="0" borderId="5" xfId="0" applyNumberFormat="1" applyFill="1" applyBorder="1" applyAlignment="1" applyProtection="1">
      <alignment horizontal="right"/>
      <protection hidden="1"/>
    </xf>
    <xf numFmtId="164" fontId="0" fillId="0" borderId="5" xfId="0" applyNumberFormat="1" applyFill="1" applyBorder="1" applyAlignment="1" applyProtection="1">
      <alignment horizontal="right" shrinkToFit="1"/>
      <protection hidden="1"/>
    </xf>
    <xf numFmtId="2" fontId="0" fillId="0" borderId="5" xfId="0" applyNumberFormat="1" applyFill="1" applyBorder="1" applyAlignment="1" applyProtection="1">
      <alignment horizontal="right" shrinkToFit="1"/>
      <protection hidden="1"/>
    </xf>
    <xf numFmtId="0" fontId="21" fillId="5" borderId="7" xfId="0" applyFont="1" applyFill="1" applyBorder="1" applyAlignment="1" applyProtection="1">
      <alignment/>
      <protection hidden="1"/>
    </xf>
    <xf numFmtId="0" fontId="0" fillId="5" borderId="8" xfId="0" applyFill="1" applyBorder="1" applyAlignment="1" applyProtection="1">
      <alignment/>
      <protection hidden="1"/>
    </xf>
    <xf numFmtId="167" fontId="0" fillId="5" borderId="8" xfId="0" applyNumberFormat="1" applyFill="1" applyBorder="1" applyAlignment="1" applyProtection="1">
      <alignment horizontal="right"/>
      <protection hidden="1"/>
    </xf>
    <xf numFmtId="164" fontId="0" fillId="5" borderId="8" xfId="0" applyNumberFormat="1" applyFill="1" applyBorder="1" applyAlignment="1" applyProtection="1">
      <alignment horizontal="left" shrinkToFit="1"/>
      <protection hidden="1"/>
    </xf>
    <xf numFmtId="164" fontId="0" fillId="5" borderId="9" xfId="0" applyNumberFormat="1" applyFill="1" applyBorder="1" applyAlignment="1" applyProtection="1">
      <alignment horizontal="left" shrinkToFit="1"/>
      <protection hidden="1"/>
    </xf>
    <xf numFmtId="49" fontId="19" fillId="2" borderId="0" xfId="0" applyNumberFormat="1" applyFont="1" applyFill="1" applyAlignment="1" applyProtection="1">
      <alignment/>
      <protection locked="0"/>
    </xf>
    <xf numFmtId="0" fontId="24" fillId="2" borderId="0" xfId="0" applyFont="1" applyFill="1" applyAlignment="1" applyProtection="1">
      <alignment horizontal="right"/>
      <protection locked="0"/>
    </xf>
    <xf numFmtId="0" fontId="0" fillId="4" borderId="0" xfId="0" applyFill="1" applyAlignment="1" applyProtection="1">
      <alignment/>
      <protection hidden="1"/>
    </xf>
    <xf numFmtId="0" fontId="0" fillId="0" borderId="0" xfId="0" applyAlignment="1" applyProtection="1">
      <alignment/>
      <protection hidden="1"/>
    </xf>
    <xf numFmtId="49" fontId="25" fillId="2" borderId="0" xfId="0" applyNumberFormat="1" applyFont="1" applyFill="1" applyAlignment="1" applyProtection="1">
      <alignment horizontal="right"/>
      <protection locked="0"/>
    </xf>
    <xf numFmtId="0" fontId="4" fillId="0" borderId="0" xfId="0" applyFont="1" applyAlignment="1">
      <alignment/>
    </xf>
    <xf numFmtId="0" fontId="4" fillId="0" borderId="0" xfId="0" applyFont="1" applyAlignment="1">
      <alignment/>
    </xf>
    <xf numFmtId="0" fontId="4" fillId="0" borderId="0" xfId="0" applyFont="1" applyAlignment="1">
      <alignment horizontal="left" vertical="top" wrapText="1"/>
    </xf>
    <xf numFmtId="170" fontId="4" fillId="0" borderId="0" xfId="0" applyNumberFormat="1" applyFont="1" applyFill="1" applyAlignment="1">
      <alignment horizontal="right"/>
    </xf>
    <xf numFmtId="0" fontId="4" fillId="0" borderId="0" xfId="0" applyFont="1" applyFill="1" applyAlignment="1">
      <alignment/>
    </xf>
    <xf numFmtId="164" fontId="4" fillId="0" borderId="0" xfId="0" applyNumberFormat="1" applyFont="1" applyFill="1" applyAlignment="1">
      <alignment horizontal="right"/>
    </xf>
    <xf numFmtId="0" fontId="15" fillId="0" borderId="0" xfId="0" applyFont="1" applyFill="1" applyAlignment="1">
      <alignment horizontal="left"/>
    </xf>
    <xf numFmtId="0" fontId="4" fillId="5" borderId="0" xfId="0" applyFont="1" applyFill="1" applyAlignment="1">
      <alignment/>
    </xf>
    <xf numFmtId="0" fontId="4" fillId="5" borderId="0" xfId="0" applyFont="1" applyFill="1" applyAlignment="1">
      <alignment/>
    </xf>
    <xf numFmtId="170" fontId="4" fillId="5" borderId="0" xfId="0" applyNumberFormat="1" applyFont="1" applyFill="1" applyAlignment="1">
      <alignment horizontal="right"/>
    </xf>
    <xf numFmtId="164" fontId="4" fillId="5" borderId="0" xfId="0" applyNumberFormat="1" applyFont="1" applyFill="1" applyAlignment="1">
      <alignment horizontal="right"/>
    </xf>
    <xf numFmtId="0" fontId="4" fillId="4" borderId="0" xfId="0" applyFont="1" applyFill="1" applyAlignment="1">
      <alignment/>
    </xf>
    <xf numFmtId="0" fontId="4" fillId="4" borderId="0" xfId="0" applyFont="1" applyFill="1" applyAlignment="1">
      <alignment/>
    </xf>
    <xf numFmtId="170" fontId="4" fillId="4" borderId="0" xfId="0" applyNumberFormat="1" applyFont="1" applyFill="1" applyAlignment="1">
      <alignment horizontal="right"/>
    </xf>
    <xf numFmtId="0" fontId="15" fillId="4" borderId="0" xfId="0" applyFont="1" applyFill="1" applyAlignment="1">
      <alignment horizontal="left"/>
    </xf>
    <xf numFmtId="0" fontId="0" fillId="4" borderId="0" xfId="0" applyFill="1" applyAlignment="1" applyProtection="1">
      <alignment/>
      <protection locked="0"/>
    </xf>
    <xf numFmtId="0" fontId="4" fillId="0" borderId="0" xfId="0" applyFont="1" applyFill="1" applyAlignment="1">
      <alignment/>
    </xf>
    <xf numFmtId="0" fontId="4" fillId="0" borderId="0" xfId="0" applyFont="1" applyAlignment="1">
      <alignment vertical="top"/>
    </xf>
    <xf numFmtId="167" fontId="4" fillId="0" borderId="0" xfId="0" applyNumberFormat="1" applyFont="1" applyAlignment="1">
      <alignment horizontal="left" vertical="top" wrapText="1"/>
    </xf>
    <xf numFmtId="0" fontId="4" fillId="0" borderId="0" xfId="0" applyFont="1" applyAlignment="1">
      <alignment vertical="top" wrapText="1"/>
    </xf>
    <xf numFmtId="167" fontId="4" fillId="0" borderId="0" xfId="0" applyNumberFormat="1" applyFont="1" applyAlignment="1">
      <alignment vertical="top" wrapText="1"/>
    </xf>
    <xf numFmtId="0" fontId="15" fillId="4" borderId="0" xfId="0" applyFont="1" applyFill="1" applyAlignment="1" applyProtection="1">
      <alignment horizontal="left"/>
      <protection locked="0"/>
    </xf>
    <xf numFmtId="0" fontId="15" fillId="0" borderId="0" xfId="0" applyFont="1" applyAlignment="1" applyProtection="1">
      <alignment horizontal="left"/>
      <protection locked="0"/>
    </xf>
    <xf numFmtId="0" fontId="15" fillId="0" borderId="0" xfId="0" applyFont="1" applyFill="1" applyAlignment="1" applyProtection="1">
      <alignment horizontal="left"/>
      <protection locked="0"/>
    </xf>
    <xf numFmtId="0" fontId="26" fillId="0" borderId="5" xfId="0" applyFont="1" applyFill="1" applyBorder="1" applyAlignment="1" applyProtection="1">
      <alignment horizontal="left"/>
      <protection hidden="1"/>
    </xf>
    <xf numFmtId="1" fontId="26" fillId="0" borderId="5" xfId="0" applyNumberFormat="1" applyFont="1" applyFill="1" applyBorder="1" applyAlignment="1" applyProtection="1">
      <alignment horizontal="left" shrinkToFit="1"/>
      <protection hidden="1"/>
    </xf>
    <xf numFmtId="2" fontId="4" fillId="4" borderId="0" xfId="0" applyNumberFormat="1" applyFont="1" applyFill="1" applyAlignment="1">
      <alignment horizontal="right"/>
    </xf>
    <xf numFmtId="2" fontId="4" fillId="0" borderId="0" xfId="0" applyNumberFormat="1" applyFont="1" applyFill="1" applyAlignment="1">
      <alignment horizontal="right"/>
    </xf>
    <xf numFmtId="164" fontId="0" fillId="6" borderId="10" xfId="0" applyNumberFormat="1" applyFill="1" applyBorder="1" applyAlignment="1" applyProtection="1">
      <alignment horizontal="left" shrinkToFit="1"/>
      <protection locked="0"/>
    </xf>
    <xf numFmtId="164" fontId="0" fillId="6" borderId="5" xfId="0" applyNumberFormat="1" applyFill="1" applyBorder="1" applyAlignment="1" applyProtection="1">
      <alignment horizontal="left" shrinkToFit="1"/>
      <protection locked="0"/>
    </xf>
    <xf numFmtId="164" fontId="0" fillId="6" borderId="11" xfId="0" applyNumberFormat="1" applyFill="1" applyBorder="1" applyAlignment="1" applyProtection="1">
      <alignment horizontal="left" shrinkToFit="1"/>
      <protection locked="0"/>
    </xf>
    <xf numFmtId="49" fontId="4" fillId="0" borderId="0" xfId="0" applyNumberFormat="1" applyFont="1" applyAlignment="1" applyProtection="1">
      <alignment horizontal="left" wrapText="1"/>
      <protection locked="0"/>
    </xf>
    <xf numFmtId="0" fontId="10" fillId="0" borderId="0" xfId="0" applyFont="1" applyAlignment="1" applyProtection="1">
      <alignment horizontal="left" vertical="top" wrapText="1"/>
      <protection locked="0"/>
    </xf>
    <xf numFmtId="0" fontId="4" fillId="0" borderId="0" xfId="0" applyNumberFormat="1" applyFont="1" applyAlignment="1" applyProtection="1">
      <alignment horizontal="left" wrapText="1"/>
      <protection locked="0"/>
    </xf>
    <xf numFmtId="0" fontId="4" fillId="0" borderId="0" xfId="0" applyFont="1" applyAlignment="1">
      <alignment horizontal="left" vertical="top" wrapText="1"/>
    </xf>
    <xf numFmtId="0" fontId="4" fillId="0" borderId="0" xfId="0" applyNumberFormat="1" applyFont="1" applyAlignment="1">
      <alignment horizontal="left" vertical="top" wrapText="1"/>
    </xf>
    <xf numFmtId="0" fontId="4" fillId="0" borderId="0" xfId="0" applyFont="1" applyAlignment="1" applyProtection="1">
      <alignment horizontal="left" wrapText="1"/>
      <protection locked="0"/>
    </xf>
    <xf numFmtId="0" fontId="10" fillId="0" borderId="0" xfId="0" applyFont="1" applyAlignment="1" applyProtection="1">
      <alignment horizontal="left" wrapText="1"/>
      <protection locked="0"/>
    </xf>
    <xf numFmtId="0" fontId="4" fillId="0" borderId="0" xfId="0" applyFont="1" applyAlignment="1" applyProtection="1">
      <alignment horizontal="left" wrapText="1"/>
      <protection locked="0"/>
    </xf>
    <xf numFmtId="0" fontId="4" fillId="0" borderId="0" xfId="0" applyFont="1" applyAlignment="1">
      <alignment horizontal="left" vertical="top"/>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R177"/>
  <sheetViews>
    <sheetView tabSelected="1" workbookViewId="0" topLeftCell="A2">
      <pane ySplit="18" topLeftCell="BM20" activePane="bottomLeft" state="frozen"/>
      <selection pane="topLeft" activeCell="A2" sqref="A2"/>
      <selection pane="bottomLeft" activeCell="Q10" sqref="Q10"/>
    </sheetView>
  </sheetViews>
  <sheetFormatPr defaultColWidth="9.140625" defaultRowHeight="12.75"/>
  <cols>
    <col min="1" max="1" width="3.57421875" style="13" customWidth="1"/>
    <col min="2" max="2" width="29.28125" style="13" customWidth="1"/>
    <col min="3" max="3" width="7.7109375" style="13" customWidth="1"/>
    <col min="4" max="4" width="14.8515625" style="14" customWidth="1"/>
    <col min="5" max="5" width="3.421875" style="13" customWidth="1"/>
    <col min="6" max="6" width="14.421875" style="15" customWidth="1"/>
    <col min="7" max="7" width="3.421875" style="13" customWidth="1"/>
    <col min="8" max="8" width="16.00390625" style="14" customWidth="1"/>
    <col min="9" max="9" width="3.8515625" style="13" customWidth="1"/>
    <col min="10" max="10" width="0.9921875" style="13" customWidth="1"/>
    <col min="11" max="16384" width="9.140625" style="13" customWidth="1"/>
  </cols>
  <sheetData>
    <row r="3" spans="1:10" ht="12.75">
      <c r="A3" s="16"/>
      <c r="B3" s="16"/>
      <c r="C3" s="16"/>
      <c r="D3" s="17"/>
      <c r="E3" s="16"/>
      <c r="F3" s="3"/>
      <c r="G3" s="16"/>
      <c r="H3" s="17"/>
      <c r="I3" s="16"/>
      <c r="J3" s="16"/>
    </row>
    <row r="4" spans="1:10" ht="19.5">
      <c r="A4" s="16"/>
      <c r="B4" s="1" t="s">
        <v>114</v>
      </c>
      <c r="C4" s="16"/>
      <c r="D4" s="17"/>
      <c r="E4" s="16"/>
      <c r="F4" s="3"/>
      <c r="G4" s="16"/>
      <c r="H4" s="17"/>
      <c r="I4" s="16"/>
      <c r="J4" s="16"/>
    </row>
    <row r="5" spans="1:10" ht="13.5" customHeight="1">
      <c r="A5" s="16"/>
      <c r="B5" s="18"/>
      <c r="C5" s="16"/>
      <c r="D5" s="17"/>
      <c r="E5" s="16"/>
      <c r="F5" s="3"/>
      <c r="G5" s="16"/>
      <c r="H5" s="17"/>
      <c r="I5" s="16"/>
      <c r="J5" s="16"/>
    </row>
    <row r="6" spans="1:10" ht="19.5">
      <c r="A6" s="16"/>
      <c r="B6" s="19" t="s">
        <v>137</v>
      </c>
      <c r="C6" s="16"/>
      <c r="D6" s="17"/>
      <c r="E6" s="16"/>
      <c r="F6" s="3"/>
      <c r="G6" s="2"/>
      <c r="H6" s="83"/>
      <c r="I6" s="87" t="s">
        <v>121</v>
      </c>
      <c r="J6" s="16"/>
    </row>
    <row r="7" spans="1:10" ht="15" customHeight="1">
      <c r="A7" s="16"/>
      <c r="B7" s="20"/>
      <c r="C7" s="21"/>
      <c r="D7" s="22"/>
      <c r="E7" s="21"/>
      <c r="F7" s="21"/>
      <c r="G7" s="21"/>
      <c r="H7" s="22"/>
      <c r="I7" s="16"/>
      <c r="J7" s="16"/>
    </row>
    <row r="8" spans="1:10" ht="12.75">
      <c r="A8" s="16"/>
      <c r="B8" s="4" t="s">
        <v>115</v>
      </c>
      <c r="C8" s="16"/>
      <c r="D8" s="17"/>
      <c r="E8" s="16"/>
      <c r="F8" s="116" t="s">
        <v>107</v>
      </c>
      <c r="G8" s="117"/>
      <c r="H8" s="117"/>
      <c r="I8" s="118"/>
      <c r="J8" s="16"/>
    </row>
    <row r="9" spans="1:10" s="24" customFormat="1" ht="13.5" thickBot="1">
      <c r="A9" s="16"/>
      <c r="B9" s="4"/>
      <c r="C9" s="16"/>
      <c r="D9" s="17"/>
      <c r="E9" s="16"/>
      <c r="F9" s="23"/>
      <c r="G9" s="23"/>
      <c r="H9" s="23"/>
      <c r="I9" s="23"/>
      <c r="J9" s="16"/>
    </row>
    <row r="10" spans="1:10" s="24" customFormat="1" ht="22.5">
      <c r="A10" s="16"/>
      <c r="B10" s="61" t="s">
        <v>116</v>
      </c>
      <c r="C10" s="62" t="s">
        <v>0</v>
      </c>
      <c r="D10" s="63" t="s">
        <v>118</v>
      </c>
      <c r="E10" s="64"/>
      <c r="F10" s="65" t="s">
        <v>1</v>
      </c>
      <c r="G10" s="64"/>
      <c r="H10" s="63" t="s">
        <v>119</v>
      </c>
      <c r="I10" s="66"/>
      <c r="J10" s="16"/>
    </row>
    <row r="11" spans="1:10" s="24" customFormat="1" ht="12.75">
      <c r="A11" s="16"/>
      <c r="B11" s="67"/>
      <c r="C11" s="68"/>
      <c r="D11" s="69" t="s">
        <v>2</v>
      </c>
      <c r="E11" s="70"/>
      <c r="F11" s="71" t="s">
        <v>3</v>
      </c>
      <c r="G11" s="70"/>
      <c r="H11" s="69" t="s">
        <v>4</v>
      </c>
      <c r="I11" s="72"/>
      <c r="J11" s="16"/>
    </row>
    <row r="12" spans="1:10" s="24" customFormat="1" ht="14.25">
      <c r="A12" s="16"/>
      <c r="B12" s="73" t="str">
        <f>F8</f>
        <v>Andorra*</v>
      </c>
      <c r="C12" s="74">
        <f>VLOOKUP(F8,B20:I123,2,TRUE)</f>
        <v>1997</v>
      </c>
      <c r="D12" s="75">
        <f>VLOOKUP(F8,B20:I123,3,TRUE)</f>
        <v>0.6890000104904175</v>
      </c>
      <c r="E12" s="112">
        <f>IF((VLOOKUP(F8,B20:I123,4,TRUE))="","",(VLOOKUP(F8,B20:I123,4,TRUE)))</f>
        <v>1</v>
      </c>
      <c r="F12" s="76" t="str">
        <f>VLOOKUP(F8,B20:I123,5,TRUE)</f>
        <v>...</v>
      </c>
      <c r="G12" s="113">
        <f>IF((VLOOKUP(F8,B20:I123,6,TRUE))="","",(VLOOKUP(F8,B20:I123,6,TRUE)))</f>
      </c>
      <c r="H12" s="77">
        <f>VLOOKUP(F8,B20:I123,7,TRUE)</f>
        <v>10.50785436160466</v>
      </c>
      <c r="I12" s="113">
        <f>IF((VLOOKUP(F8,B20:I123,8,TRUE))="","",(VLOOKUP(F8,B20:I123,8,TRUE)))</f>
        <v>1</v>
      </c>
      <c r="J12" s="16"/>
    </row>
    <row r="13" spans="1:10" s="24" customFormat="1" ht="3" customHeight="1" thickBot="1">
      <c r="A13" s="16"/>
      <c r="B13" s="78"/>
      <c r="C13" s="79"/>
      <c r="D13" s="80"/>
      <c r="E13" s="79"/>
      <c r="F13" s="81"/>
      <c r="G13" s="81"/>
      <c r="H13" s="81"/>
      <c r="I13" s="82"/>
      <c r="J13" s="16"/>
    </row>
    <row r="14" spans="1:10" s="24" customFormat="1" ht="12.75">
      <c r="A14" s="16"/>
      <c r="B14" s="4"/>
      <c r="C14" s="16"/>
      <c r="D14" s="17"/>
      <c r="E14" s="16"/>
      <c r="F14" s="23"/>
      <c r="G14" s="23"/>
      <c r="H14" s="23"/>
      <c r="I14" s="84" t="s">
        <v>117</v>
      </c>
      <c r="J14" s="16"/>
    </row>
    <row r="15" spans="1:10" s="24" customFormat="1" ht="12.75">
      <c r="A15" s="16"/>
      <c r="B15" s="4"/>
      <c r="C15" s="16"/>
      <c r="D15" s="17"/>
      <c r="E15" s="16"/>
      <c r="F15" s="23"/>
      <c r="G15" s="23"/>
      <c r="H15" s="23"/>
      <c r="I15" s="16"/>
      <c r="J15" s="16"/>
    </row>
    <row r="16" spans="2:9" s="24" customFormat="1" ht="12.75">
      <c r="B16" s="5"/>
      <c r="D16" s="25"/>
      <c r="F16" s="26"/>
      <c r="G16" s="26"/>
      <c r="H16" s="26"/>
      <c r="I16" s="26"/>
    </row>
    <row r="17" spans="4:8" ht="13.5" customHeight="1">
      <c r="D17" s="27"/>
      <c r="E17" s="28"/>
      <c r="F17" s="29"/>
      <c r="G17" s="30"/>
      <c r="H17" s="27"/>
    </row>
    <row r="18" spans="1:10" ht="22.5">
      <c r="A18" s="31"/>
      <c r="B18" s="6" t="s">
        <v>116</v>
      </c>
      <c r="C18" s="32" t="s">
        <v>0</v>
      </c>
      <c r="D18" s="33" t="s">
        <v>118</v>
      </c>
      <c r="E18" s="34"/>
      <c r="F18" s="35" t="s">
        <v>1</v>
      </c>
      <c r="G18" s="34"/>
      <c r="H18" s="33" t="s">
        <v>119</v>
      </c>
      <c r="I18" s="31"/>
      <c r="J18" s="31"/>
    </row>
    <row r="19" spans="1:10" ht="18" customHeight="1">
      <c r="A19" s="36"/>
      <c r="B19" s="37"/>
      <c r="C19" s="38"/>
      <c r="D19" s="39" t="s">
        <v>2</v>
      </c>
      <c r="E19" s="40"/>
      <c r="F19" s="41" t="s">
        <v>3</v>
      </c>
      <c r="G19" s="40"/>
      <c r="H19" s="39" t="s">
        <v>4</v>
      </c>
      <c r="I19" s="42"/>
      <c r="J19" s="36"/>
    </row>
    <row r="20" spans="1:10" ht="12.75">
      <c r="A20" s="85"/>
      <c r="B20" s="99" t="s">
        <v>5</v>
      </c>
      <c r="C20" s="100">
        <v>1994</v>
      </c>
      <c r="D20" s="101">
        <v>39.69</v>
      </c>
      <c r="E20" s="100"/>
      <c r="F20" s="114" t="s">
        <v>106</v>
      </c>
      <c r="G20" s="102"/>
      <c r="H20" s="101">
        <v>1.4315133913407037</v>
      </c>
      <c r="I20" s="109"/>
      <c r="J20" s="7"/>
    </row>
    <row r="21" spans="1:10" ht="12.75">
      <c r="A21" s="85"/>
      <c r="B21" s="99" t="s">
        <v>107</v>
      </c>
      <c r="C21" s="100">
        <v>1997</v>
      </c>
      <c r="D21" s="101">
        <v>0.6890000104904175</v>
      </c>
      <c r="E21" s="102">
        <v>1</v>
      </c>
      <c r="F21" s="114" t="s">
        <v>106</v>
      </c>
      <c r="G21" s="102"/>
      <c r="H21" s="101">
        <v>10.50785436160466</v>
      </c>
      <c r="I21" s="102">
        <v>1</v>
      </c>
      <c r="J21" s="7"/>
    </row>
    <row r="22" spans="1:10" ht="12.75">
      <c r="A22" s="85"/>
      <c r="B22" s="99" t="s">
        <v>6</v>
      </c>
      <c r="C22" s="100">
        <v>1990</v>
      </c>
      <c r="D22" s="101">
        <v>2.8299999237060547</v>
      </c>
      <c r="E22" s="100"/>
      <c r="F22" s="114" t="s">
        <v>134</v>
      </c>
      <c r="G22" s="102"/>
      <c r="H22" s="101">
        <v>45.702656950777666</v>
      </c>
      <c r="I22" s="109"/>
      <c r="J22" s="7"/>
    </row>
    <row r="23" spans="1:10" ht="12.75">
      <c r="A23" s="85"/>
      <c r="B23" s="99" t="s">
        <v>7</v>
      </c>
      <c r="C23" s="100">
        <v>2000</v>
      </c>
      <c r="D23" s="101">
        <v>87.62</v>
      </c>
      <c r="E23" s="100"/>
      <c r="F23" s="114">
        <v>10.63131313131312</v>
      </c>
      <c r="G23" s="102"/>
      <c r="H23" s="101">
        <v>2.3720362000554</v>
      </c>
      <c r="I23" s="109"/>
      <c r="J23" s="7"/>
    </row>
    <row r="24" spans="1:10" ht="12.75">
      <c r="A24" s="85"/>
      <c r="B24" s="99" t="s">
        <v>8</v>
      </c>
      <c r="C24" s="100">
        <v>2008</v>
      </c>
      <c r="D24" s="101">
        <v>2641.5</v>
      </c>
      <c r="E24" s="100"/>
      <c r="F24" s="114">
        <v>67.44212581454906</v>
      </c>
      <c r="G24" s="102"/>
      <c r="H24" s="101">
        <v>125.34176568895502</v>
      </c>
      <c r="I24" s="109"/>
      <c r="J24" s="7"/>
    </row>
    <row r="25" spans="1:10" ht="12.75">
      <c r="A25" s="86"/>
      <c r="B25" s="88" t="s">
        <v>9</v>
      </c>
      <c r="C25" s="89">
        <v>2008</v>
      </c>
      <c r="D25" s="91">
        <v>22.35</v>
      </c>
      <c r="E25" s="92"/>
      <c r="F25" s="115">
        <v>-69.93066143810515</v>
      </c>
      <c r="G25" s="94"/>
      <c r="H25" s="91">
        <v>2.6807239753877155</v>
      </c>
      <c r="I25" s="110"/>
      <c r="J25" s="8"/>
    </row>
    <row r="26" spans="1:10" ht="12.75">
      <c r="A26" s="86"/>
      <c r="B26" s="88" t="s">
        <v>10</v>
      </c>
      <c r="C26" s="89">
        <v>1994</v>
      </c>
      <c r="D26" s="91">
        <v>48</v>
      </c>
      <c r="E26" s="92"/>
      <c r="F26" s="115">
        <v>-18.644067796610173</v>
      </c>
      <c r="G26" s="94"/>
      <c r="H26" s="91">
        <v>6.2461758439039015</v>
      </c>
      <c r="I26" s="110"/>
      <c r="J26" s="8"/>
    </row>
    <row r="27" spans="1:10" ht="12.75">
      <c r="A27" s="86"/>
      <c r="B27" s="88" t="s">
        <v>122</v>
      </c>
      <c r="C27" s="89">
        <v>1994</v>
      </c>
      <c r="D27" s="91">
        <v>1177.63</v>
      </c>
      <c r="E27" s="92"/>
      <c r="F27" s="115" t="s">
        <v>106</v>
      </c>
      <c r="G27" s="94"/>
      <c r="H27" s="91">
        <v>2097.0800826986397</v>
      </c>
      <c r="I27" s="110"/>
      <c r="J27" s="8"/>
    </row>
    <row r="28" spans="1:10" ht="12.75">
      <c r="A28" s="86"/>
      <c r="B28" s="88" t="s">
        <v>11</v>
      </c>
      <c r="C28" s="89">
        <v>1997</v>
      </c>
      <c r="D28" s="91">
        <v>0.05000000074505806</v>
      </c>
      <c r="E28" s="92"/>
      <c r="F28" s="115" t="s">
        <v>106</v>
      </c>
      <c r="G28" s="94"/>
      <c r="H28" s="91">
        <v>0.1958572308336391</v>
      </c>
      <c r="I28" s="110"/>
      <c r="J28" s="8"/>
    </row>
    <row r="29" spans="1:10" ht="12.75">
      <c r="A29" s="86"/>
      <c r="B29" s="88" t="s">
        <v>12</v>
      </c>
      <c r="C29" s="89">
        <v>2008</v>
      </c>
      <c r="D29" s="91">
        <v>141.26</v>
      </c>
      <c r="E29" s="92"/>
      <c r="F29" s="115">
        <v>-86.96069562648844</v>
      </c>
      <c r="G29" s="94"/>
      <c r="H29" s="91">
        <v>14.594715113764595</v>
      </c>
      <c r="I29" s="110"/>
      <c r="J29" s="8"/>
    </row>
    <row r="30" spans="1:10" ht="12.75">
      <c r="A30" s="85"/>
      <c r="B30" s="99" t="s">
        <v>13</v>
      </c>
      <c r="C30" s="100">
        <v>2008</v>
      </c>
      <c r="D30" s="101">
        <v>97.81</v>
      </c>
      <c r="E30" s="100"/>
      <c r="F30" s="114">
        <v>-72.83508304171527</v>
      </c>
      <c r="G30" s="102"/>
      <c r="H30" s="101">
        <v>9.235741232679208</v>
      </c>
      <c r="I30" s="109"/>
      <c r="J30" s="7"/>
    </row>
    <row r="31" spans="1:10" ht="12.75">
      <c r="A31" s="85"/>
      <c r="B31" s="99" t="s">
        <v>14</v>
      </c>
      <c r="C31" s="100">
        <v>1994</v>
      </c>
      <c r="D31" s="101">
        <v>0.5299999713897705</v>
      </c>
      <c r="E31" s="100"/>
      <c r="F31" s="114" t="s">
        <v>106</v>
      </c>
      <c r="G31" s="102"/>
      <c r="H31" s="101">
        <v>2.4767511163595053</v>
      </c>
      <c r="I31" s="109"/>
      <c r="J31" s="7"/>
    </row>
    <row r="32" spans="1:10" ht="12.75">
      <c r="A32" s="85"/>
      <c r="B32" s="99" t="s">
        <v>15</v>
      </c>
      <c r="C32" s="100">
        <v>1995</v>
      </c>
      <c r="D32" s="101">
        <v>0.17000199854373932</v>
      </c>
      <c r="E32" s="100"/>
      <c r="F32" s="114" t="s">
        <v>106</v>
      </c>
      <c r="G32" s="102"/>
      <c r="H32" s="101">
        <v>0.0297034924857581</v>
      </c>
      <c r="I32" s="109"/>
      <c r="J32" s="7"/>
    </row>
    <row r="33" spans="1:10" ht="12.75">
      <c r="A33" s="85"/>
      <c r="B33" s="99" t="s">
        <v>16</v>
      </c>
      <c r="C33" s="100">
        <v>1994</v>
      </c>
      <c r="D33" s="101">
        <v>0.05000000074505806</v>
      </c>
      <c r="E33" s="100"/>
      <c r="F33" s="114" t="s">
        <v>106</v>
      </c>
      <c r="G33" s="102"/>
      <c r="H33" s="101">
        <v>0.09735619661484343</v>
      </c>
      <c r="I33" s="109"/>
      <c r="J33" s="7"/>
    </row>
    <row r="34" spans="1:10" ht="12.75">
      <c r="A34" s="85"/>
      <c r="B34" s="99" t="s">
        <v>135</v>
      </c>
      <c r="C34" s="100">
        <v>2000</v>
      </c>
      <c r="D34" s="101">
        <v>12.109999656677246</v>
      </c>
      <c r="E34" s="100"/>
      <c r="F34" s="114">
        <v>8.5125432101635</v>
      </c>
      <c r="G34" s="102"/>
      <c r="H34" s="101">
        <v>1.4559888763741868</v>
      </c>
      <c r="I34" s="109"/>
      <c r="J34" s="7"/>
    </row>
    <row r="35" spans="1:10" ht="12.75">
      <c r="A35" s="86"/>
      <c r="B35" s="88" t="s">
        <v>17</v>
      </c>
      <c r="C35" s="89">
        <v>2008</v>
      </c>
      <c r="D35" s="91">
        <v>825.9</v>
      </c>
      <c r="E35" s="92"/>
      <c r="F35" s="115">
        <v>-45.58930100797154</v>
      </c>
      <c r="G35" s="94"/>
      <c r="H35" s="91">
        <v>108.77808454160554</v>
      </c>
      <c r="I35" s="110"/>
      <c r="J35" s="8"/>
    </row>
    <row r="36" spans="1:10" ht="12.75">
      <c r="A36" s="86"/>
      <c r="B36" s="88" t="s">
        <v>18</v>
      </c>
      <c r="C36" s="89">
        <v>1994</v>
      </c>
      <c r="D36" s="91">
        <v>25.690000534057617</v>
      </c>
      <c r="E36" s="92"/>
      <c r="F36" s="115" t="s">
        <v>106</v>
      </c>
      <c r="G36" s="94"/>
      <c r="H36" s="91">
        <v>2.3230793391764144</v>
      </c>
      <c r="I36" s="110"/>
      <c r="J36" s="8"/>
    </row>
    <row r="37" spans="1:10" ht="12.75">
      <c r="A37" s="86"/>
      <c r="B37" s="88" t="s">
        <v>19</v>
      </c>
      <c r="C37" s="89">
        <v>1994</v>
      </c>
      <c r="D37" s="91">
        <v>2.53</v>
      </c>
      <c r="E37" s="92"/>
      <c r="F37" s="115" t="s">
        <v>106</v>
      </c>
      <c r="G37" s="94"/>
      <c r="H37" s="91">
        <v>0.18479499478739336</v>
      </c>
      <c r="I37" s="110"/>
      <c r="J37" s="8"/>
    </row>
    <row r="38" spans="1:10" ht="12.75">
      <c r="A38" s="86"/>
      <c r="B38" s="88" t="s">
        <v>20</v>
      </c>
      <c r="C38" s="89">
        <v>1994</v>
      </c>
      <c r="D38" s="91">
        <v>1968.0999755859375</v>
      </c>
      <c r="E38" s="92"/>
      <c r="F38" s="115" t="s">
        <v>106</v>
      </c>
      <c r="G38" s="94"/>
      <c r="H38" s="91">
        <v>138.83420712277388</v>
      </c>
      <c r="I38" s="110"/>
      <c r="J38" s="8"/>
    </row>
    <row r="39" spans="1:10" ht="12.75">
      <c r="A39" s="86"/>
      <c r="B39" s="88" t="s">
        <v>21</v>
      </c>
      <c r="C39" s="89">
        <v>1994</v>
      </c>
      <c r="D39" s="91">
        <v>170.27000427246094</v>
      </c>
      <c r="E39" s="92"/>
      <c r="F39" s="115">
        <v>20.086051438662068</v>
      </c>
      <c r="G39" s="94"/>
      <c r="H39" s="91">
        <v>4.755807283321924</v>
      </c>
      <c r="I39" s="110"/>
      <c r="J39" s="8"/>
    </row>
    <row r="40" spans="1:10" ht="12.75">
      <c r="A40" s="85"/>
      <c r="B40" s="99" t="s">
        <v>22</v>
      </c>
      <c r="C40" s="100">
        <v>1994</v>
      </c>
      <c r="D40" s="101">
        <v>0.3569999933242798</v>
      </c>
      <c r="E40" s="100"/>
      <c r="F40" s="114" t="s">
        <v>106</v>
      </c>
      <c r="G40" s="102"/>
      <c r="H40" s="101">
        <v>0.7404580330868178</v>
      </c>
      <c r="I40" s="109"/>
      <c r="J40" s="7"/>
    </row>
    <row r="41" spans="1:10" ht="12.75">
      <c r="A41" s="85"/>
      <c r="B41" s="99" t="s">
        <v>23</v>
      </c>
      <c r="C41" s="100">
        <v>2005</v>
      </c>
      <c r="D41" s="101">
        <v>4.85</v>
      </c>
      <c r="E41" s="100"/>
      <c r="F41" s="114" t="s">
        <v>106</v>
      </c>
      <c r="G41" s="102"/>
      <c r="H41" s="101">
        <v>1.1205162599616205</v>
      </c>
      <c r="I41" s="109"/>
      <c r="J41" s="7"/>
    </row>
    <row r="42" spans="1:10" ht="12.75">
      <c r="A42" s="85"/>
      <c r="B42" s="99" t="s">
        <v>123</v>
      </c>
      <c r="C42" s="100">
        <v>2000</v>
      </c>
      <c r="D42" s="101">
        <v>4079.55</v>
      </c>
      <c r="E42" s="100"/>
      <c r="F42" s="114" t="s">
        <v>106</v>
      </c>
      <c r="G42" s="102"/>
      <c r="H42" s="101">
        <v>236.06486458711086</v>
      </c>
      <c r="I42" s="109"/>
      <c r="J42" s="7"/>
    </row>
    <row r="43" spans="1:10" ht="12.75">
      <c r="A43" s="85"/>
      <c r="B43" s="99" t="s">
        <v>24</v>
      </c>
      <c r="C43" s="100">
        <v>2008</v>
      </c>
      <c r="D43" s="101">
        <v>54.74</v>
      </c>
      <c r="E43" s="100"/>
      <c r="F43" s="114">
        <v>-67.87370150830448</v>
      </c>
      <c r="G43" s="102"/>
      <c r="H43" s="101">
        <v>12.377592081235353</v>
      </c>
      <c r="I43" s="109"/>
      <c r="J43" s="7"/>
    </row>
    <row r="44" spans="1:10" ht="12.75">
      <c r="A44" s="85"/>
      <c r="B44" s="99" t="s">
        <v>25</v>
      </c>
      <c r="C44" s="100">
        <v>1996</v>
      </c>
      <c r="D44" s="101">
        <v>432.38</v>
      </c>
      <c r="E44" s="100"/>
      <c r="F44" s="114">
        <v>-0.09703969612162666</v>
      </c>
      <c r="G44" s="102"/>
      <c r="H44" s="101">
        <v>39.468883452690235</v>
      </c>
      <c r="I44" s="109"/>
      <c r="J44" s="7"/>
    </row>
    <row r="45" spans="1:10" ht="12.75">
      <c r="A45" s="86"/>
      <c r="B45" s="88" t="s">
        <v>26</v>
      </c>
      <c r="C45" s="89">
        <v>2008</v>
      </c>
      <c r="D45" s="91">
        <v>174.34</v>
      </c>
      <c r="E45" s="92"/>
      <c r="F45" s="115">
        <v>-90.7044631844661</v>
      </c>
      <c r="G45" s="94"/>
      <c r="H45" s="91">
        <v>16.894532243661523</v>
      </c>
      <c r="I45" s="110"/>
      <c r="J45" s="8"/>
    </row>
    <row r="46" spans="1:10" ht="12.75">
      <c r="A46" s="86"/>
      <c r="B46" s="88" t="s">
        <v>124</v>
      </c>
      <c r="C46" s="89">
        <v>2000</v>
      </c>
      <c r="D46" s="91">
        <v>0.02</v>
      </c>
      <c r="E46" s="92"/>
      <c r="F46" s="115" t="s">
        <v>106</v>
      </c>
      <c r="G46" s="94"/>
      <c r="H46" s="91">
        <v>0.0003934742453793532</v>
      </c>
      <c r="I46" s="110"/>
      <c r="J46" s="8"/>
    </row>
    <row r="47" spans="1:10" ht="12.75">
      <c r="A47" s="86"/>
      <c r="B47" s="88" t="s">
        <v>27</v>
      </c>
      <c r="C47" s="89">
        <v>2008</v>
      </c>
      <c r="D47" s="91">
        <v>19.79</v>
      </c>
      <c r="E47" s="92"/>
      <c r="F47" s="115">
        <v>-88.9317673378076</v>
      </c>
      <c r="G47" s="94"/>
      <c r="H47" s="91">
        <v>3.6257341012292503</v>
      </c>
      <c r="I47" s="110"/>
      <c r="J47" s="8"/>
    </row>
    <row r="48" spans="1:10" ht="12.75">
      <c r="A48" s="86"/>
      <c r="B48" s="88" t="s">
        <v>28</v>
      </c>
      <c r="C48" s="89">
        <v>1994</v>
      </c>
      <c r="D48" s="91">
        <v>0.15402</v>
      </c>
      <c r="E48" s="92"/>
      <c r="F48" s="115" t="s">
        <v>106</v>
      </c>
      <c r="G48" s="94"/>
      <c r="H48" s="91">
        <v>2.242378359491017</v>
      </c>
      <c r="I48" s="110"/>
      <c r="J48" s="8"/>
    </row>
    <row r="49" spans="1:10" ht="12.75">
      <c r="A49" s="86"/>
      <c r="B49" s="88" t="s">
        <v>29</v>
      </c>
      <c r="C49" s="89">
        <v>2000</v>
      </c>
      <c r="D49" s="91">
        <v>110.15</v>
      </c>
      <c r="E49" s="92"/>
      <c r="F49" s="115">
        <v>42.940570321515736</v>
      </c>
      <c r="G49" s="94"/>
      <c r="H49" s="91">
        <v>12.474760269989373</v>
      </c>
      <c r="I49" s="110"/>
      <c r="J49" s="8"/>
    </row>
    <row r="50" spans="1:10" ht="12.75">
      <c r="A50" s="85"/>
      <c r="B50" s="99" t="s">
        <v>30</v>
      </c>
      <c r="C50" s="100">
        <v>2008</v>
      </c>
      <c r="D50" s="101">
        <v>64.44</v>
      </c>
      <c r="E50" s="100"/>
      <c r="F50" s="114">
        <v>-61.433957747321806</v>
      </c>
      <c r="G50" s="102"/>
      <c r="H50" s="101">
        <v>48.03979161883064</v>
      </c>
      <c r="I50" s="109"/>
      <c r="J50" s="7"/>
    </row>
    <row r="51" spans="1:10" ht="12.75">
      <c r="A51" s="85"/>
      <c r="B51" s="99" t="s">
        <v>31</v>
      </c>
      <c r="C51" s="100">
        <v>1995</v>
      </c>
      <c r="D51" s="101">
        <v>13.2</v>
      </c>
      <c r="E51" s="100"/>
      <c r="F51" s="114">
        <v>18.91891891891892</v>
      </c>
      <c r="G51" s="102"/>
      <c r="H51" s="101">
        <v>0.23164841750963</v>
      </c>
      <c r="I51" s="109"/>
      <c r="J51" s="7"/>
    </row>
    <row r="52" spans="1:10" ht="12.75">
      <c r="A52" s="85"/>
      <c r="B52" s="99" t="s">
        <v>125</v>
      </c>
      <c r="C52" s="100">
        <v>1994</v>
      </c>
      <c r="D52" s="101">
        <v>0.03</v>
      </c>
      <c r="E52" s="100"/>
      <c r="F52" s="114" t="s">
        <v>106</v>
      </c>
      <c r="G52" s="102"/>
      <c r="H52" s="101">
        <v>0.03953699542556963</v>
      </c>
      <c r="I52" s="109"/>
      <c r="J52" s="7"/>
    </row>
    <row r="53" spans="1:10" ht="12.75">
      <c r="A53" s="85"/>
      <c r="B53" s="99" t="s">
        <v>32</v>
      </c>
      <c r="C53" s="100">
        <v>2008</v>
      </c>
      <c r="D53" s="101">
        <v>68.69</v>
      </c>
      <c r="E53" s="100"/>
      <c r="F53" s="114">
        <v>-72.38259890640077</v>
      </c>
      <c r="G53" s="102"/>
      <c r="H53" s="101">
        <v>12.949472924969031</v>
      </c>
      <c r="I53" s="109"/>
      <c r="J53" s="7"/>
    </row>
    <row r="54" spans="1:10" ht="12.75">
      <c r="A54" s="85"/>
      <c r="B54" s="99" t="s">
        <v>33</v>
      </c>
      <c r="C54" s="100">
        <v>2008</v>
      </c>
      <c r="D54" s="101">
        <v>400.07</v>
      </c>
      <c r="E54" s="100"/>
      <c r="F54" s="114">
        <v>-70.9965999463531</v>
      </c>
      <c r="G54" s="102"/>
      <c r="H54" s="101">
        <v>6.448997252417995</v>
      </c>
      <c r="I54" s="109"/>
      <c r="J54" s="7"/>
    </row>
    <row r="55" spans="1:10" ht="12.75">
      <c r="A55" s="86"/>
      <c r="B55" s="88" t="s">
        <v>34</v>
      </c>
      <c r="C55" s="89">
        <v>1994</v>
      </c>
      <c r="D55" s="91">
        <v>1</v>
      </c>
      <c r="E55" s="92"/>
      <c r="F55" s="115" t="s">
        <v>106</v>
      </c>
      <c r="G55" s="94"/>
      <c r="H55" s="91">
        <v>0.9498750914254775</v>
      </c>
      <c r="I55" s="110"/>
      <c r="J55" s="8"/>
    </row>
    <row r="56" spans="1:10" ht="12.75">
      <c r="A56" s="86"/>
      <c r="B56" s="88" t="s">
        <v>126</v>
      </c>
      <c r="C56" s="89">
        <v>2006</v>
      </c>
      <c r="D56" s="91">
        <v>0.5</v>
      </c>
      <c r="E56" s="92"/>
      <c r="F56" s="115">
        <v>-99.79931767519619</v>
      </c>
      <c r="G56" s="94"/>
      <c r="H56" s="91">
        <v>0.11335657898913137</v>
      </c>
      <c r="I56" s="110"/>
      <c r="J56" s="8"/>
    </row>
    <row r="57" spans="1:10" ht="12.75">
      <c r="A57" s="86"/>
      <c r="B57" s="88" t="s">
        <v>35</v>
      </c>
      <c r="C57" s="89">
        <v>2008</v>
      </c>
      <c r="D57" s="91">
        <v>495.74</v>
      </c>
      <c r="E57" s="92"/>
      <c r="F57" s="115">
        <v>-90.68264729044226</v>
      </c>
      <c r="G57" s="94"/>
      <c r="H57" s="91">
        <v>6.026188819334996</v>
      </c>
      <c r="I57" s="110"/>
      <c r="J57" s="8"/>
    </row>
    <row r="58" spans="1:10" ht="12.75">
      <c r="A58" s="86"/>
      <c r="B58" s="88" t="s">
        <v>36</v>
      </c>
      <c r="C58" s="89">
        <v>2008</v>
      </c>
      <c r="D58" s="91">
        <v>447.6</v>
      </c>
      <c r="E58" s="92"/>
      <c r="F58" s="115">
        <v>-5.089621436953081</v>
      </c>
      <c r="G58" s="94"/>
      <c r="H58" s="91">
        <v>40.19023738189516</v>
      </c>
      <c r="I58" s="110"/>
      <c r="J58" s="8"/>
    </row>
    <row r="59" spans="1:10" ht="12.75">
      <c r="A59" s="86"/>
      <c r="B59" s="88" t="s">
        <v>37</v>
      </c>
      <c r="C59" s="89">
        <v>1990</v>
      </c>
      <c r="D59" s="91">
        <v>74.49800109863281</v>
      </c>
      <c r="E59" s="92"/>
      <c r="F59" s="115" t="s">
        <v>134</v>
      </c>
      <c r="G59" s="94"/>
      <c r="H59" s="91">
        <v>8.361053805962097</v>
      </c>
      <c r="I59" s="110"/>
      <c r="J59" s="8"/>
    </row>
    <row r="60" spans="1:10" ht="12.75">
      <c r="A60" s="85"/>
      <c r="B60" s="99" t="s">
        <v>38</v>
      </c>
      <c r="C60" s="100">
        <v>1994</v>
      </c>
      <c r="D60" s="101">
        <v>0.4375</v>
      </c>
      <c r="E60" s="100"/>
      <c r="F60" s="114" t="s">
        <v>106</v>
      </c>
      <c r="G60" s="102"/>
      <c r="H60" s="101">
        <v>0.06051432612698769</v>
      </c>
      <c r="I60" s="109"/>
      <c r="J60" s="7"/>
    </row>
    <row r="61" spans="1:10" ht="12.75">
      <c r="A61" s="85"/>
      <c r="B61" s="99" t="s">
        <v>39</v>
      </c>
      <c r="C61" s="100">
        <v>1994</v>
      </c>
      <c r="D61" s="101">
        <v>9.45</v>
      </c>
      <c r="E61" s="100"/>
      <c r="F61" s="114" t="s">
        <v>106</v>
      </c>
      <c r="G61" s="102"/>
      <c r="H61" s="101">
        <v>1.2261860398005715</v>
      </c>
      <c r="I61" s="109"/>
      <c r="J61" s="7"/>
    </row>
    <row r="62" spans="1:10" ht="12.75">
      <c r="A62" s="85"/>
      <c r="B62" s="99" t="s">
        <v>40</v>
      </c>
      <c r="C62" s="100">
        <v>1995</v>
      </c>
      <c r="D62" s="101">
        <v>0.2985</v>
      </c>
      <c r="E62" s="100"/>
      <c r="F62" s="114" t="s">
        <v>106</v>
      </c>
      <c r="G62" s="102"/>
      <c r="H62" s="101">
        <v>0.05341806733253436</v>
      </c>
      <c r="I62" s="109"/>
      <c r="J62" s="7"/>
    </row>
    <row r="63" spans="1:10" ht="12.75">
      <c r="A63" s="85"/>
      <c r="B63" s="99" t="s">
        <v>41</v>
      </c>
      <c r="C63" s="100">
        <v>2008</v>
      </c>
      <c r="D63" s="101">
        <v>106.73</v>
      </c>
      <c r="E63" s="100"/>
      <c r="F63" s="114">
        <v>-75.4</v>
      </c>
      <c r="G63" s="102">
        <v>2</v>
      </c>
      <c r="H63" s="101">
        <v>10.65998202994503</v>
      </c>
      <c r="I63" s="109"/>
      <c r="J63" s="7"/>
    </row>
    <row r="64" spans="1:10" ht="12.75">
      <c r="A64" s="85"/>
      <c r="B64" s="99" t="s">
        <v>42</v>
      </c>
      <c r="C64" s="100">
        <v>2008</v>
      </c>
      <c r="D64" s="101">
        <v>73.85</v>
      </c>
      <c r="E64" s="100"/>
      <c r="F64" s="114">
        <v>261.8324350808427</v>
      </c>
      <c r="G64" s="102"/>
      <c r="H64" s="101">
        <v>234.09515960313183</v>
      </c>
      <c r="I64" s="109"/>
      <c r="J64" s="7"/>
    </row>
    <row r="65" spans="1:10" ht="12.75">
      <c r="A65" s="86"/>
      <c r="B65" s="88" t="s">
        <v>43</v>
      </c>
      <c r="C65" s="89">
        <v>1994</v>
      </c>
      <c r="D65" s="91">
        <v>29.1299991607666</v>
      </c>
      <c r="E65" s="92"/>
      <c r="F65" s="115" t="s">
        <v>106</v>
      </c>
      <c r="G65" s="94"/>
      <c r="H65" s="91">
        <v>0.47578837606606045</v>
      </c>
      <c r="I65" s="110"/>
      <c r="J65" s="8"/>
    </row>
    <row r="66" spans="1:10" ht="12.75">
      <c r="A66" s="86"/>
      <c r="B66" s="88" t="s">
        <v>44</v>
      </c>
      <c r="C66" s="89">
        <v>2008</v>
      </c>
      <c r="D66" s="91">
        <v>44.54</v>
      </c>
      <c r="E66" s="92"/>
      <c r="F66" s="115">
        <v>-75.5677454744926</v>
      </c>
      <c r="G66" s="94"/>
      <c r="H66" s="91">
        <v>10.038384311452255</v>
      </c>
      <c r="I66" s="110"/>
      <c r="J66" s="8"/>
    </row>
    <row r="67" spans="1:10" ht="12.75">
      <c r="A67" s="86"/>
      <c r="B67" s="88" t="s">
        <v>127</v>
      </c>
      <c r="C67" s="89">
        <v>2005</v>
      </c>
      <c r="D67" s="91">
        <v>227.21</v>
      </c>
      <c r="E67" s="92"/>
      <c r="F67" s="115" t="s">
        <v>106</v>
      </c>
      <c r="G67" s="94"/>
      <c r="H67" s="91">
        <v>33.95462176485128</v>
      </c>
      <c r="I67" s="110"/>
      <c r="J67" s="9"/>
    </row>
    <row r="68" spans="1:10" ht="12.75">
      <c r="A68" s="86"/>
      <c r="B68" s="88" t="s">
        <v>45</v>
      </c>
      <c r="C68" s="89">
        <v>2008</v>
      </c>
      <c r="D68" s="91">
        <v>293.75</v>
      </c>
      <c r="E68" s="92"/>
      <c r="F68" s="115">
        <v>-83.63500632315501</v>
      </c>
      <c r="G68" s="94"/>
      <c r="H68" s="91">
        <v>4.928384822245785</v>
      </c>
      <c r="I68" s="110"/>
      <c r="J68" s="8"/>
    </row>
    <row r="69" spans="1:10" ht="12.75">
      <c r="A69" s="86"/>
      <c r="B69" s="88" t="s">
        <v>46</v>
      </c>
      <c r="C69" s="89">
        <v>1994</v>
      </c>
      <c r="D69" s="91">
        <v>99.7</v>
      </c>
      <c r="E69" s="92"/>
      <c r="F69" s="115" t="s">
        <v>106</v>
      </c>
      <c r="G69" s="94"/>
      <c r="H69" s="91">
        <v>40.78516974321297</v>
      </c>
      <c r="I69" s="110"/>
      <c r="J69" s="8"/>
    </row>
    <row r="70" spans="1:10" ht="12.75">
      <c r="A70" s="85"/>
      <c r="B70" s="99" t="s">
        <v>47</v>
      </c>
      <c r="C70" s="100">
        <v>2008</v>
      </c>
      <c r="D70" s="101">
        <v>783.03</v>
      </c>
      <c r="E70" s="100"/>
      <c r="F70" s="114">
        <v>-22.63696092476411</v>
      </c>
      <c r="G70" s="102"/>
      <c r="H70" s="101">
        <v>6.151394295615036</v>
      </c>
      <c r="I70" s="109"/>
      <c r="J70" s="7"/>
    </row>
    <row r="71" spans="1:10" ht="12.75">
      <c r="A71" s="85"/>
      <c r="B71" s="99" t="s">
        <v>128</v>
      </c>
      <c r="C71" s="100">
        <v>2000</v>
      </c>
      <c r="D71" s="101">
        <v>186.41</v>
      </c>
      <c r="E71" s="100"/>
      <c r="F71" s="114" t="s">
        <v>106</v>
      </c>
      <c r="G71" s="102"/>
      <c r="H71" s="101">
        <v>38.40844281075379</v>
      </c>
      <c r="I71" s="109"/>
      <c r="J71" s="7"/>
    </row>
    <row r="72" spans="1:10" ht="12.75">
      <c r="A72" s="85"/>
      <c r="B72" s="99" t="s">
        <v>129</v>
      </c>
      <c r="C72" s="100">
        <v>2008</v>
      </c>
      <c r="D72" s="101">
        <v>483.31</v>
      </c>
      <c r="E72" s="100"/>
      <c r="F72" s="114">
        <v>-8.285101618687975</v>
      </c>
      <c r="G72" s="102"/>
      <c r="H72" s="101">
        <v>31.138112809122163</v>
      </c>
      <c r="I72" s="109"/>
      <c r="J72" s="7"/>
    </row>
    <row r="73" spans="1:10" ht="12.75">
      <c r="A73" s="85"/>
      <c r="B73" s="99" t="s">
        <v>48</v>
      </c>
      <c r="C73" s="100">
        <v>1990</v>
      </c>
      <c r="D73" s="101">
        <v>4170</v>
      </c>
      <c r="E73" s="100"/>
      <c r="F73" s="114" t="s">
        <v>134</v>
      </c>
      <c r="G73" s="102"/>
      <c r="H73" s="101">
        <v>207.01762956176006</v>
      </c>
      <c r="I73" s="109"/>
      <c r="J73" s="7"/>
    </row>
    <row r="74" spans="1:10" ht="12.75">
      <c r="A74" s="85"/>
      <c r="B74" s="99" t="s">
        <v>49</v>
      </c>
      <c r="C74" s="100">
        <v>2005</v>
      </c>
      <c r="D74" s="101">
        <v>26.9</v>
      </c>
      <c r="E74" s="100"/>
      <c r="F74" s="114">
        <v>-72.6958993097848</v>
      </c>
      <c r="G74" s="102"/>
      <c r="H74" s="101">
        <v>5.151986473832984</v>
      </c>
      <c r="I74" s="109"/>
      <c r="J74" s="7"/>
    </row>
    <row r="75" spans="1:10" ht="12.75">
      <c r="A75" s="86"/>
      <c r="B75" s="88" t="s">
        <v>50</v>
      </c>
      <c r="C75" s="89">
        <v>2008</v>
      </c>
      <c r="D75" s="91">
        <v>2.81</v>
      </c>
      <c r="E75" s="92"/>
      <c r="F75" s="115">
        <v>-97.24833529181355</v>
      </c>
      <c r="G75" s="94"/>
      <c r="H75" s="91">
        <v>1.2440261289758476</v>
      </c>
      <c r="I75" s="110"/>
      <c r="J75" s="8"/>
    </row>
    <row r="76" spans="1:10" ht="12.75">
      <c r="A76" s="86"/>
      <c r="B76" s="88" t="s">
        <v>51</v>
      </c>
      <c r="C76" s="89">
        <v>1994</v>
      </c>
      <c r="D76" s="91">
        <v>82.98519897460938</v>
      </c>
      <c r="E76" s="92"/>
      <c r="F76" s="115" t="s">
        <v>106</v>
      </c>
      <c r="G76" s="94"/>
      <c r="H76" s="91">
        <v>24.45976975850346</v>
      </c>
      <c r="I76" s="110"/>
      <c r="J76" s="8"/>
    </row>
    <row r="77" spans="1:10" ht="12.75">
      <c r="A77" s="86"/>
      <c r="B77" s="88" t="s">
        <v>108</v>
      </c>
      <c r="C77" s="89">
        <v>1998</v>
      </c>
      <c r="D77" s="91">
        <v>0</v>
      </c>
      <c r="E77" s="92"/>
      <c r="F77" s="115" t="s">
        <v>106</v>
      </c>
      <c r="G77" s="94"/>
      <c r="H77" s="93" t="s">
        <v>106</v>
      </c>
      <c r="I77" s="110"/>
      <c r="J77" s="8"/>
    </row>
    <row r="78" spans="1:10" ht="12.75">
      <c r="A78" s="86"/>
      <c r="B78" s="88" t="s">
        <v>52</v>
      </c>
      <c r="C78" s="89">
        <v>2007</v>
      </c>
      <c r="D78" s="91">
        <v>33.63</v>
      </c>
      <c r="E78" s="92"/>
      <c r="F78" s="115">
        <v>-84.28872419535072</v>
      </c>
      <c r="G78" s="94"/>
      <c r="H78" s="91">
        <v>10.020428205702736</v>
      </c>
      <c r="I78" s="110"/>
      <c r="J78" s="9"/>
    </row>
    <row r="79" spans="1:10" ht="12.75">
      <c r="A79" s="86"/>
      <c r="B79" s="88" t="s">
        <v>53</v>
      </c>
      <c r="C79" s="89">
        <v>2006</v>
      </c>
      <c r="D79" s="91">
        <v>0.04</v>
      </c>
      <c r="E79" s="92"/>
      <c r="F79" s="115">
        <v>-75</v>
      </c>
      <c r="G79" s="94"/>
      <c r="H79" s="91">
        <v>0.08519465914681809</v>
      </c>
      <c r="I79" s="110"/>
      <c r="J79" s="8"/>
    </row>
    <row r="80" spans="1:10" ht="12.75">
      <c r="A80" s="85"/>
      <c r="B80" s="99" t="s">
        <v>54</v>
      </c>
      <c r="C80" s="100">
        <v>1994</v>
      </c>
      <c r="D80" s="101">
        <v>34.65</v>
      </c>
      <c r="E80" s="100"/>
      <c r="F80" s="114" t="s">
        <v>106</v>
      </c>
      <c r="G80" s="102"/>
      <c r="H80" s="101">
        <v>2.723064141088201</v>
      </c>
      <c r="I80" s="109"/>
      <c r="J80" s="7"/>
    </row>
    <row r="81" spans="1:10" ht="12.75">
      <c r="A81" s="85"/>
      <c r="B81" s="99" t="s">
        <v>55</v>
      </c>
      <c r="C81" s="100">
        <v>1995</v>
      </c>
      <c r="D81" s="101">
        <v>0.0035000001080334187</v>
      </c>
      <c r="E81" s="100"/>
      <c r="F81" s="114" t="s">
        <v>106</v>
      </c>
      <c r="G81" s="102"/>
      <c r="H81" s="101">
        <v>0.0003665318815215491</v>
      </c>
      <c r="I81" s="109"/>
      <c r="J81" s="7"/>
    </row>
    <row r="82" spans="1:10" ht="12.75">
      <c r="A82" s="85"/>
      <c r="B82" s="99" t="s">
        <v>56</v>
      </c>
      <c r="C82" s="100">
        <v>2008</v>
      </c>
      <c r="D82" s="101">
        <v>10.75</v>
      </c>
      <c r="E82" s="100"/>
      <c r="F82" s="114">
        <v>-30.86816720257235</v>
      </c>
      <c r="G82" s="102"/>
      <c r="H82" s="101">
        <v>26.38302258632157</v>
      </c>
      <c r="I82" s="109"/>
      <c r="J82" s="7"/>
    </row>
    <row r="83" spans="1:10" ht="12.75">
      <c r="A83" s="85"/>
      <c r="B83" s="99" t="s">
        <v>57</v>
      </c>
      <c r="C83" s="100">
        <v>2000</v>
      </c>
      <c r="D83" s="101">
        <v>0.09</v>
      </c>
      <c r="E83" s="100"/>
      <c r="F83" s="114" t="s">
        <v>106</v>
      </c>
      <c r="G83" s="102"/>
      <c r="H83" s="101">
        <v>0.03456566323826496</v>
      </c>
      <c r="I83" s="109"/>
      <c r="J83" s="7"/>
    </row>
    <row r="84" spans="1:10" ht="12.75">
      <c r="A84" s="85"/>
      <c r="B84" s="99" t="s">
        <v>109</v>
      </c>
      <c r="C84" s="100">
        <v>2002</v>
      </c>
      <c r="D84" s="101">
        <v>30.600000381469727</v>
      </c>
      <c r="E84" s="100"/>
      <c r="F84" s="114" t="s">
        <v>106</v>
      </c>
      <c r="G84" s="102"/>
      <c r="H84" s="101">
        <v>25.09842550973567</v>
      </c>
      <c r="I84" s="109"/>
      <c r="J84" s="7"/>
    </row>
    <row r="85" spans="1:11" ht="12.75">
      <c r="A85" s="86"/>
      <c r="B85" s="88" t="s">
        <v>130</v>
      </c>
      <c r="C85" s="89">
        <v>2002</v>
      </c>
      <c r="D85" s="91">
        <v>2612.91</v>
      </c>
      <c r="E85" s="92"/>
      <c r="F85" s="115">
        <v>-3.133352858090845</v>
      </c>
      <c r="G85" s="94"/>
      <c r="H85" s="91">
        <v>25.606099765330093</v>
      </c>
      <c r="I85" s="110"/>
      <c r="J85" s="8"/>
      <c r="K85" s="44"/>
    </row>
    <row r="86" spans="1:11" ht="12.75">
      <c r="A86" s="86"/>
      <c r="B86" s="88" t="s">
        <v>58</v>
      </c>
      <c r="C86" s="89">
        <v>1994</v>
      </c>
      <c r="D86" s="91">
        <v>0.5260000228881836</v>
      </c>
      <c r="E86" s="92"/>
      <c r="F86" s="115" t="s">
        <v>106</v>
      </c>
      <c r="G86" s="94"/>
      <c r="H86" s="91">
        <v>4.970752160653414</v>
      </c>
      <c r="I86" s="110"/>
      <c r="J86" s="8"/>
      <c r="K86" s="44"/>
    </row>
    <row r="87" spans="1:11" ht="12.75">
      <c r="A87" s="86"/>
      <c r="B87" s="88" t="s">
        <v>59</v>
      </c>
      <c r="C87" s="89">
        <v>2008</v>
      </c>
      <c r="D87" s="91">
        <v>0.03</v>
      </c>
      <c r="E87" s="92"/>
      <c r="F87" s="115">
        <v>-59.519214438036315</v>
      </c>
      <c r="G87" s="94"/>
      <c r="H87" s="91">
        <v>0.9170105456212746</v>
      </c>
      <c r="I87" s="110"/>
      <c r="J87" s="8"/>
      <c r="K87" s="44"/>
    </row>
    <row r="88" spans="1:11" ht="12.75">
      <c r="A88" s="86"/>
      <c r="B88" s="88" t="s">
        <v>60</v>
      </c>
      <c r="C88" s="89">
        <v>1994</v>
      </c>
      <c r="D88" s="91">
        <v>295</v>
      </c>
      <c r="E88" s="92"/>
      <c r="F88" s="115" t="s">
        <v>106</v>
      </c>
      <c r="G88" s="94"/>
      <c r="H88" s="91">
        <v>11.11249692946642</v>
      </c>
      <c r="I88" s="110"/>
      <c r="J88" s="8"/>
      <c r="K88" s="44"/>
    </row>
    <row r="89" spans="1:10" ht="12.75">
      <c r="A89" s="86"/>
      <c r="B89" s="88" t="s">
        <v>61</v>
      </c>
      <c r="C89" s="89">
        <v>2008</v>
      </c>
      <c r="D89" s="91">
        <v>50.3</v>
      </c>
      <c r="E89" s="92"/>
      <c r="F89" s="115">
        <v>-73.21333475343488</v>
      </c>
      <c r="G89" s="94"/>
      <c r="H89" s="91">
        <v>3.0433891084303877</v>
      </c>
      <c r="I89" s="110"/>
      <c r="J89" s="8"/>
    </row>
    <row r="90" spans="1:10" ht="12.75">
      <c r="A90" s="85"/>
      <c r="B90" s="99" t="s">
        <v>62</v>
      </c>
      <c r="C90" s="100">
        <v>2008</v>
      </c>
      <c r="D90" s="101">
        <v>79.85</v>
      </c>
      <c r="E90" s="100"/>
      <c r="F90" s="114">
        <v>41.70363797692988</v>
      </c>
      <c r="G90" s="102"/>
      <c r="H90" s="101">
        <v>18.877050707280656</v>
      </c>
      <c r="I90" s="109"/>
      <c r="J90" s="7"/>
    </row>
    <row r="91" spans="1:10" ht="12.75">
      <c r="A91" s="85"/>
      <c r="B91" s="99" t="s">
        <v>63</v>
      </c>
      <c r="C91" s="100">
        <v>1994</v>
      </c>
      <c r="D91" s="101">
        <v>4.590000152587891</v>
      </c>
      <c r="E91" s="100"/>
      <c r="F91" s="114" t="s">
        <v>106</v>
      </c>
      <c r="G91" s="102"/>
      <c r="H91" s="101">
        <v>1.007216442816197</v>
      </c>
      <c r="I91" s="109"/>
      <c r="J91" s="7"/>
    </row>
    <row r="92" spans="1:10" ht="12.75">
      <c r="A92" s="85"/>
      <c r="B92" s="99" t="s">
        <v>131</v>
      </c>
      <c r="C92" s="100">
        <v>2000</v>
      </c>
      <c r="D92" s="101">
        <v>2140</v>
      </c>
      <c r="E92" s="100"/>
      <c r="F92" s="114" t="s">
        <v>106</v>
      </c>
      <c r="G92" s="102"/>
      <c r="H92" s="101">
        <v>193.99792186525195</v>
      </c>
      <c r="I92" s="109"/>
      <c r="J92" s="7"/>
    </row>
    <row r="93" spans="1:10" ht="12.75">
      <c r="A93" s="85"/>
      <c r="B93" s="99" t="s">
        <v>64</v>
      </c>
      <c r="C93" s="100">
        <v>1994</v>
      </c>
      <c r="D93" s="101">
        <v>2211.18</v>
      </c>
      <c r="E93" s="109">
        <v>3</v>
      </c>
      <c r="F93" s="114" t="s">
        <v>106</v>
      </c>
      <c r="G93" s="102"/>
      <c r="H93" s="101">
        <v>1027022.7589410126</v>
      </c>
      <c r="I93" s="109">
        <v>3</v>
      </c>
      <c r="J93" s="7"/>
    </row>
    <row r="94" spans="1:10" ht="12.75">
      <c r="A94" s="85"/>
      <c r="B94" s="99" t="s">
        <v>65</v>
      </c>
      <c r="C94" s="100">
        <v>2008</v>
      </c>
      <c r="D94" s="101">
        <v>20.25</v>
      </c>
      <c r="E94" s="100"/>
      <c r="F94" s="114">
        <v>-61.20689655172414</v>
      </c>
      <c r="G94" s="102"/>
      <c r="H94" s="101">
        <v>4.248328099323183</v>
      </c>
      <c r="I94" s="109"/>
      <c r="J94" s="7"/>
    </row>
    <row r="95" spans="1:10" ht="12.75">
      <c r="A95" s="86"/>
      <c r="B95" s="88" t="s">
        <v>66</v>
      </c>
      <c r="C95" s="89">
        <v>1994</v>
      </c>
      <c r="D95" s="91">
        <v>775.463</v>
      </c>
      <c r="E95" s="92"/>
      <c r="F95" s="115" t="s">
        <v>106</v>
      </c>
      <c r="G95" s="94"/>
      <c r="H95" s="91">
        <v>6.08987177573514</v>
      </c>
      <c r="I95" s="110"/>
      <c r="J95" s="8"/>
    </row>
    <row r="96" spans="1:10" ht="12.75">
      <c r="A96" s="86"/>
      <c r="B96" s="88" t="s">
        <v>67</v>
      </c>
      <c r="C96" s="89">
        <v>1994</v>
      </c>
      <c r="D96" s="91">
        <v>1.850000023841858</v>
      </c>
      <c r="E96" s="92"/>
      <c r="F96" s="115" t="s">
        <v>106</v>
      </c>
      <c r="G96" s="94"/>
      <c r="H96" s="91">
        <v>0.7064131714521479</v>
      </c>
      <c r="I96" s="110"/>
      <c r="J96" s="8"/>
    </row>
    <row r="97" spans="1:10" ht="12.75">
      <c r="A97" s="86"/>
      <c r="B97" s="88" t="s">
        <v>68</v>
      </c>
      <c r="C97" s="89">
        <v>1994</v>
      </c>
      <c r="D97" s="91">
        <v>0.2770000100135803</v>
      </c>
      <c r="E97" s="92"/>
      <c r="F97" s="115">
        <v>-6.608223191645195</v>
      </c>
      <c r="G97" s="94"/>
      <c r="H97" s="91">
        <v>0.05904069950514098</v>
      </c>
      <c r="I97" s="110"/>
      <c r="J97" s="8"/>
    </row>
    <row r="98" spans="1:10" ht="12.75">
      <c r="A98" s="86"/>
      <c r="B98" s="88" t="s">
        <v>69</v>
      </c>
      <c r="C98" s="89">
        <v>1994</v>
      </c>
      <c r="D98" s="91">
        <v>123.26100158691406</v>
      </c>
      <c r="E98" s="92"/>
      <c r="F98" s="115" t="s">
        <v>106</v>
      </c>
      <c r="G98" s="94"/>
      <c r="H98" s="91">
        <v>5.241414217270037</v>
      </c>
      <c r="I98" s="110"/>
      <c r="J98" s="8"/>
    </row>
    <row r="99" spans="1:10" ht="12.75">
      <c r="A99" s="86"/>
      <c r="B99" s="88" t="s">
        <v>70</v>
      </c>
      <c r="C99" s="89">
        <v>1994</v>
      </c>
      <c r="D99" s="91">
        <v>458.5299987792969</v>
      </c>
      <c r="E99" s="92"/>
      <c r="F99" s="115" t="s">
        <v>106</v>
      </c>
      <c r="G99" s="94"/>
      <c r="H99" s="91">
        <v>6.699413851755877</v>
      </c>
      <c r="I99" s="110"/>
      <c r="J99" s="8"/>
    </row>
    <row r="100" spans="1:10" ht="12.75">
      <c r="A100" s="85"/>
      <c r="B100" s="99" t="s">
        <v>71</v>
      </c>
      <c r="C100" s="100">
        <v>2008</v>
      </c>
      <c r="D100" s="101">
        <v>1018.37</v>
      </c>
      <c r="E100" s="100"/>
      <c r="F100" s="114">
        <v>-68.27507788161994</v>
      </c>
      <c r="G100" s="102"/>
      <c r="H100" s="101">
        <v>26.72604796999792</v>
      </c>
      <c r="I100" s="109"/>
      <c r="J100" s="7"/>
    </row>
    <row r="101" spans="1:10" ht="12.75">
      <c r="A101" s="85"/>
      <c r="B101" s="99" t="s">
        <v>72</v>
      </c>
      <c r="C101" s="100">
        <v>2008</v>
      </c>
      <c r="D101" s="101">
        <v>113.4</v>
      </c>
      <c r="E101" s="100"/>
      <c r="F101" s="114">
        <v>-64.59348070438367</v>
      </c>
      <c r="G101" s="102"/>
      <c r="H101" s="101">
        <v>10.620922148921625</v>
      </c>
      <c r="I101" s="109"/>
      <c r="J101" s="7"/>
    </row>
    <row r="102" spans="1:10" ht="12.75">
      <c r="A102" s="85"/>
      <c r="B102" s="99" t="s">
        <v>73</v>
      </c>
      <c r="C102" s="100">
        <v>2005</v>
      </c>
      <c r="D102" s="101">
        <v>11.77</v>
      </c>
      <c r="E102" s="100"/>
      <c r="F102" s="114">
        <v>-96.00976370478354</v>
      </c>
      <c r="G102" s="102"/>
      <c r="H102" s="101">
        <v>3.130877877408442</v>
      </c>
      <c r="I102" s="109"/>
      <c r="J102" s="7"/>
    </row>
    <row r="103" spans="1:10" ht="12.75">
      <c r="A103" s="85"/>
      <c r="B103" s="99" t="s">
        <v>74</v>
      </c>
      <c r="C103" s="100">
        <v>2008</v>
      </c>
      <c r="D103" s="101">
        <v>539.9</v>
      </c>
      <c r="E103" s="100"/>
      <c r="F103" s="114">
        <v>-28.648834381773</v>
      </c>
      <c r="G103" s="102"/>
      <c r="H103" s="101">
        <v>25.274697906736318</v>
      </c>
      <c r="I103" s="109"/>
      <c r="J103" s="7"/>
    </row>
    <row r="104" spans="1:10" ht="12.75">
      <c r="A104" s="85"/>
      <c r="B104" s="99" t="s">
        <v>75</v>
      </c>
      <c r="C104" s="100">
        <v>2008</v>
      </c>
      <c r="D104" s="101">
        <v>625.46</v>
      </c>
      <c r="E104" s="100"/>
      <c r="F104" s="114">
        <v>-22.974359153059666</v>
      </c>
      <c r="G104" s="102"/>
      <c r="H104" s="101">
        <v>4.423516333943332</v>
      </c>
      <c r="I104" s="109"/>
      <c r="J104" s="7"/>
    </row>
    <row r="105" spans="1:10" ht="12.75">
      <c r="A105" s="86"/>
      <c r="B105" s="88" t="s">
        <v>76</v>
      </c>
      <c r="C105" s="89">
        <v>1994</v>
      </c>
      <c r="D105" s="91">
        <v>0.6074404716491699</v>
      </c>
      <c r="E105" s="92"/>
      <c r="F105" s="115" t="s">
        <v>106</v>
      </c>
      <c r="G105" s="94"/>
      <c r="H105" s="91">
        <v>4.1764273206309594</v>
      </c>
      <c r="I105" s="110"/>
      <c r="J105" s="8"/>
    </row>
    <row r="106" spans="1:10" ht="12.75">
      <c r="A106" s="86"/>
      <c r="B106" s="88" t="s">
        <v>77</v>
      </c>
      <c r="C106" s="89">
        <v>2008</v>
      </c>
      <c r="D106" s="91">
        <v>69.41</v>
      </c>
      <c r="E106" s="92"/>
      <c r="F106" s="115">
        <v>-86.8069364988069</v>
      </c>
      <c r="G106" s="94"/>
      <c r="H106" s="91">
        <v>12.854167881988332</v>
      </c>
      <c r="I106" s="110"/>
      <c r="J106" s="8"/>
    </row>
    <row r="107" spans="1:10" ht="12.75">
      <c r="A107" s="86"/>
      <c r="B107" s="88" t="s">
        <v>78</v>
      </c>
      <c r="C107" s="89">
        <v>2008</v>
      </c>
      <c r="D107" s="91">
        <v>13.6</v>
      </c>
      <c r="E107" s="92"/>
      <c r="F107" s="115">
        <v>-94.61469808816229</v>
      </c>
      <c r="G107" s="94"/>
      <c r="H107" s="91">
        <v>6.748964331723506</v>
      </c>
      <c r="I107" s="110"/>
      <c r="J107" s="8"/>
    </row>
    <row r="108" spans="1:10" ht="12.75">
      <c r="A108" s="86"/>
      <c r="B108" s="88" t="s">
        <v>79</v>
      </c>
      <c r="C108" s="89">
        <v>2008</v>
      </c>
      <c r="D108" s="91">
        <v>531.65</v>
      </c>
      <c r="E108" s="92"/>
      <c r="F108" s="115">
        <v>-75.58203087324151</v>
      </c>
      <c r="G108" s="94"/>
      <c r="H108" s="91">
        <v>11.950842597905702</v>
      </c>
      <c r="I108" s="110"/>
      <c r="J108" s="8"/>
    </row>
    <row r="109" spans="1:10" ht="12.75">
      <c r="A109" s="86"/>
      <c r="B109" s="88" t="s">
        <v>80</v>
      </c>
      <c r="C109" s="89">
        <v>1995</v>
      </c>
      <c r="D109" s="91">
        <v>43</v>
      </c>
      <c r="E109" s="92"/>
      <c r="F109" s="115" t="s">
        <v>106</v>
      </c>
      <c r="G109" s="94"/>
      <c r="H109" s="91">
        <v>2.358307406577023</v>
      </c>
      <c r="I109" s="110"/>
      <c r="J109" s="8"/>
    </row>
    <row r="110" spans="1:10" ht="12.75">
      <c r="A110" s="85"/>
      <c r="B110" s="99" t="s">
        <v>81</v>
      </c>
      <c r="C110" s="100">
        <v>1997</v>
      </c>
      <c r="D110" s="101">
        <v>0.32199999690055847</v>
      </c>
      <c r="E110" s="100"/>
      <c r="F110" s="114">
        <v>26.77164827722636</v>
      </c>
      <c r="G110" s="102"/>
      <c r="H110" s="101">
        <v>2.9829176724029947</v>
      </c>
      <c r="I110" s="109"/>
      <c r="J110" s="7"/>
    </row>
    <row r="111" spans="1:10" ht="12.75">
      <c r="A111" s="85"/>
      <c r="B111" s="99" t="s">
        <v>82</v>
      </c>
      <c r="C111" s="100">
        <v>1995</v>
      </c>
      <c r="D111" s="101">
        <v>1</v>
      </c>
      <c r="E111" s="100"/>
      <c r="F111" s="114" t="s">
        <v>106</v>
      </c>
      <c r="G111" s="102"/>
      <c r="H111" s="101">
        <v>0.03242409470792732</v>
      </c>
      <c r="I111" s="109"/>
      <c r="J111" s="7"/>
    </row>
    <row r="112" spans="1:10" ht="12.75">
      <c r="A112" s="85"/>
      <c r="B112" s="99" t="s">
        <v>83</v>
      </c>
      <c r="C112" s="100">
        <v>1994</v>
      </c>
      <c r="D112" s="101">
        <v>1.9739999771118164</v>
      </c>
      <c r="E112" s="100"/>
      <c r="F112" s="114" t="s">
        <v>106</v>
      </c>
      <c r="G112" s="102"/>
      <c r="H112" s="101">
        <v>2.0808802282767975</v>
      </c>
      <c r="I112" s="109"/>
      <c r="J112" s="7"/>
    </row>
    <row r="113" spans="1:10" ht="12.75">
      <c r="A113" s="85"/>
      <c r="B113" s="99" t="s">
        <v>84</v>
      </c>
      <c r="C113" s="100">
        <v>2008</v>
      </c>
      <c r="D113" s="101">
        <v>30.61</v>
      </c>
      <c r="E113" s="100"/>
      <c r="F113" s="114">
        <v>-70.89197413465196</v>
      </c>
      <c r="G113" s="102"/>
      <c r="H113" s="101">
        <v>3.325511157464746</v>
      </c>
      <c r="I113" s="109"/>
      <c r="J113" s="7"/>
    </row>
    <row r="114" spans="1:10" ht="12.75">
      <c r="A114" s="85"/>
      <c r="B114" s="99" t="s">
        <v>85</v>
      </c>
      <c r="C114" s="100">
        <v>2008</v>
      </c>
      <c r="D114" s="101">
        <v>13.86</v>
      </c>
      <c r="E114" s="100"/>
      <c r="F114" s="114">
        <v>-66.15384615384616</v>
      </c>
      <c r="G114" s="102"/>
      <c r="H114" s="101">
        <v>1.8378791670031471</v>
      </c>
      <c r="I114" s="109"/>
      <c r="J114" s="7"/>
    </row>
    <row r="115" spans="1:10" ht="12.75">
      <c r="A115" s="86"/>
      <c r="B115" s="88" t="s">
        <v>86</v>
      </c>
      <c r="C115" s="89">
        <v>2003</v>
      </c>
      <c r="D115" s="91">
        <v>9</v>
      </c>
      <c r="E115" s="92"/>
      <c r="F115" s="115">
        <v>-73.52941176470588</v>
      </c>
      <c r="G115" s="94"/>
      <c r="H115" s="91">
        <v>1.4108106659167423</v>
      </c>
      <c r="I115" s="110"/>
      <c r="J115" s="8"/>
    </row>
    <row r="116" spans="1:10" ht="12.75">
      <c r="A116" s="86"/>
      <c r="B116" s="88" t="s">
        <v>132</v>
      </c>
      <c r="C116" s="89">
        <v>2002</v>
      </c>
      <c r="D116" s="91">
        <v>2.65</v>
      </c>
      <c r="E116" s="92"/>
      <c r="F116" s="115">
        <v>-11.073825503355707</v>
      </c>
      <c r="G116" s="94"/>
      <c r="H116" s="91">
        <v>1.3093448186755063</v>
      </c>
      <c r="I116" s="110"/>
      <c r="J116" s="8"/>
    </row>
    <row r="117" spans="1:10" ht="12.75">
      <c r="A117" s="86"/>
      <c r="B117" s="88" t="s">
        <v>87</v>
      </c>
      <c r="C117" s="89">
        <v>1995</v>
      </c>
      <c r="D117" s="91">
        <v>0.12999999523162842</v>
      </c>
      <c r="E117" s="92"/>
      <c r="F117" s="115" t="s">
        <v>106</v>
      </c>
      <c r="G117" s="94"/>
      <c r="H117" s="91">
        <v>0.029331956814248928</v>
      </c>
      <c r="I117" s="110"/>
      <c r="J117" s="8"/>
    </row>
    <row r="118" spans="1:10" ht="12.75">
      <c r="A118" s="86"/>
      <c r="B118" s="88" t="s">
        <v>110</v>
      </c>
      <c r="C118" s="89">
        <v>1996</v>
      </c>
      <c r="D118" s="91">
        <v>8.600000381469727</v>
      </c>
      <c r="E118" s="94">
        <v>4</v>
      </c>
      <c r="F118" s="115">
        <v>-1.669333450807045</v>
      </c>
      <c r="G118" s="94"/>
      <c r="H118" s="91">
        <v>6.760985328245608</v>
      </c>
      <c r="I118" s="110">
        <v>4</v>
      </c>
      <c r="J118" s="8"/>
    </row>
    <row r="119" spans="1:10" ht="12.75">
      <c r="A119" s="86"/>
      <c r="B119" s="88" t="s">
        <v>88</v>
      </c>
      <c r="C119" s="89">
        <v>1994</v>
      </c>
      <c r="D119" s="91">
        <v>77.8550033569336</v>
      </c>
      <c r="E119" s="92"/>
      <c r="F119" s="115" t="s">
        <v>106</v>
      </c>
      <c r="G119" s="94"/>
      <c r="H119" s="91">
        <v>8.838991440742895</v>
      </c>
      <c r="I119" s="110"/>
      <c r="J119" s="8"/>
    </row>
    <row r="120" spans="1:10" ht="12.75">
      <c r="A120" s="85"/>
      <c r="B120" s="99" t="s">
        <v>89</v>
      </c>
      <c r="C120" s="100">
        <v>2008</v>
      </c>
      <c r="D120" s="101">
        <v>1071.58</v>
      </c>
      <c r="E120" s="100"/>
      <c r="F120" s="114">
        <v>28.297784306857864</v>
      </c>
      <c r="G120" s="102"/>
      <c r="H120" s="101">
        <v>14.497608445244529</v>
      </c>
      <c r="I120" s="109"/>
      <c r="J120" s="7"/>
    </row>
    <row r="121" spans="1:10" ht="12.75">
      <c r="A121" s="85"/>
      <c r="B121" s="99" t="s">
        <v>90</v>
      </c>
      <c r="C121" s="100">
        <v>1994</v>
      </c>
      <c r="D121" s="101">
        <v>22.88599967956543</v>
      </c>
      <c r="E121" s="100"/>
      <c r="F121" s="114" t="s">
        <v>106</v>
      </c>
      <c r="G121" s="102"/>
      <c r="H121" s="101">
        <v>5.58733406075742</v>
      </c>
      <c r="I121" s="109"/>
      <c r="J121" s="7"/>
    </row>
    <row r="122" spans="1:10" ht="12.75">
      <c r="A122" s="85"/>
      <c r="B122" s="99" t="s">
        <v>91</v>
      </c>
      <c r="C122" s="100">
        <v>2008</v>
      </c>
      <c r="D122" s="101">
        <v>1531.09</v>
      </c>
      <c r="E122" s="100"/>
      <c r="F122" s="114">
        <v>-71.11477945892918</v>
      </c>
      <c r="G122" s="102"/>
      <c r="H122" s="101">
        <v>33.29008558201782</v>
      </c>
      <c r="I122" s="109"/>
      <c r="J122" s="10"/>
    </row>
    <row r="123" spans="1:10" ht="12.75">
      <c r="A123" s="85"/>
      <c r="B123" s="99" t="s">
        <v>133</v>
      </c>
      <c r="C123" s="100">
        <v>2000</v>
      </c>
      <c r="D123" s="101">
        <v>8090</v>
      </c>
      <c r="E123" s="100"/>
      <c r="F123" s="114" t="s">
        <v>106</v>
      </c>
      <c r="G123" s="102"/>
      <c r="H123" s="101">
        <v>2498.4141709804717</v>
      </c>
      <c r="I123" s="109"/>
      <c r="J123" s="7"/>
    </row>
    <row r="124" spans="1:10" ht="12.75">
      <c r="A124" s="103"/>
      <c r="B124" s="99" t="s">
        <v>92</v>
      </c>
      <c r="C124" s="100">
        <v>2008</v>
      </c>
      <c r="D124" s="101">
        <v>516.32</v>
      </c>
      <c r="E124" s="100"/>
      <c r="F124" s="114">
        <v>-86.1605718895998</v>
      </c>
      <c r="G124" s="102"/>
      <c r="H124" s="101">
        <v>8.432342009990935</v>
      </c>
      <c r="I124" s="109"/>
      <c r="J124" s="7"/>
    </row>
    <row r="125" spans="1:18" ht="12.75">
      <c r="A125" s="24"/>
      <c r="B125" s="104" t="s">
        <v>93</v>
      </c>
      <c r="C125" s="92">
        <v>1994</v>
      </c>
      <c r="D125" s="91">
        <v>175.7365</v>
      </c>
      <c r="E125" s="92"/>
      <c r="F125" s="115">
        <v>8.395080613276477</v>
      </c>
      <c r="G125" s="94"/>
      <c r="H125" s="91">
        <v>6.043167243909412</v>
      </c>
      <c r="I125" s="111"/>
      <c r="J125" s="11"/>
      <c r="L125" s="88"/>
      <c r="M125" s="89"/>
      <c r="N125" s="91"/>
      <c r="O125" s="92"/>
      <c r="P125" s="91"/>
      <c r="Q125" s="92"/>
      <c r="R125" s="91"/>
    </row>
    <row r="126" spans="1:18" ht="12.75">
      <c r="A126" s="24"/>
      <c r="B126" s="104" t="s">
        <v>94</v>
      </c>
      <c r="C126" s="92">
        <v>2008</v>
      </c>
      <c r="D126" s="91">
        <v>10368.09</v>
      </c>
      <c r="E126" s="92"/>
      <c r="F126" s="115">
        <v>-50.47592566225837</v>
      </c>
      <c r="G126" s="94"/>
      <c r="H126" s="91">
        <v>33.26667019587209</v>
      </c>
      <c r="I126" s="111"/>
      <c r="J126" s="11"/>
      <c r="L126" s="88"/>
      <c r="M126" s="89"/>
      <c r="N126" s="91"/>
      <c r="O126" s="92"/>
      <c r="P126" s="91"/>
      <c r="Q126" s="92"/>
      <c r="R126" s="91"/>
    </row>
    <row r="127" spans="1:18" ht="12.75">
      <c r="A127" s="24"/>
      <c r="B127" s="104" t="s">
        <v>95</v>
      </c>
      <c r="C127" s="92">
        <v>2000</v>
      </c>
      <c r="D127" s="91">
        <v>48.19</v>
      </c>
      <c r="E127" s="92"/>
      <c r="F127" s="115">
        <v>13.908727443623263</v>
      </c>
      <c r="G127" s="94"/>
      <c r="H127" s="91">
        <v>14.510776939337184</v>
      </c>
      <c r="I127" s="111"/>
      <c r="J127" s="11"/>
      <c r="L127" s="88"/>
      <c r="M127" s="89"/>
      <c r="N127" s="91"/>
      <c r="O127" s="92"/>
      <c r="P127" s="91"/>
      <c r="Q127" s="92"/>
      <c r="R127" s="91"/>
    </row>
    <row r="128" spans="1:18" ht="12.75">
      <c r="A128" s="24"/>
      <c r="B128" s="104" t="s">
        <v>96</v>
      </c>
      <c r="C128" s="92">
        <v>2005</v>
      </c>
      <c r="D128" s="91">
        <v>170.85</v>
      </c>
      <c r="E128" s="92"/>
      <c r="F128" s="115">
        <v>-74.92735757682486</v>
      </c>
      <c r="G128" s="94"/>
      <c r="H128" s="91">
        <v>6.491348459194761</v>
      </c>
      <c r="I128" s="111"/>
      <c r="J128" s="11"/>
      <c r="L128" s="88"/>
      <c r="M128" s="89"/>
      <c r="N128" s="91"/>
      <c r="O128" s="92"/>
      <c r="P128" s="91"/>
      <c r="Q128" s="92"/>
      <c r="R128" s="91"/>
    </row>
    <row r="129" spans="1:18" ht="12.75">
      <c r="A129" s="24"/>
      <c r="B129" s="104" t="s">
        <v>97</v>
      </c>
      <c r="C129" s="92">
        <v>1994</v>
      </c>
      <c r="D129" s="91">
        <v>1911.102</v>
      </c>
      <c r="E129" s="92"/>
      <c r="F129" s="115" t="s">
        <v>106</v>
      </c>
      <c r="G129" s="94"/>
      <c r="H129" s="91">
        <v>26.663709585167332</v>
      </c>
      <c r="I129" s="111"/>
      <c r="J129" s="11"/>
      <c r="L129" s="88"/>
      <c r="M129" s="89"/>
      <c r="N129" s="91"/>
      <c r="O129" s="92"/>
      <c r="P129" s="91"/>
      <c r="Q129" s="92"/>
      <c r="R129" s="91"/>
    </row>
    <row r="130" spans="1:18" ht="12.75">
      <c r="A130" s="103"/>
      <c r="B130" s="99" t="s">
        <v>98</v>
      </c>
      <c r="C130" s="100">
        <v>1995</v>
      </c>
      <c r="D130" s="101">
        <v>7.690000057220459</v>
      </c>
      <c r="E130" s="100"/>
      <c r="F130" s="114" t="s">
        <v>106</v>
      </c>
      <c r="G130" s="102"/>
      <c r="H130" s="101">
        <v>0.4953952437303003</v>
      </c>
      <c r="I130" s="109"/>
      <c r="J130" s="7"/>
      <c r="L130" s="88"/>
      <c r="M130" s="89"/>
      <c r="N130" s="91"/>
      <c r="O130" s="92"/>
      <c r="P130" s="91"/>
      <c r="Q130" s="92"/>
      <c r="R130" s="91"/>
    </row>
    <row r="131" spans="1:18" ht="12.75">
      <c r="A131" s="103"/>
      <c r="B131" s="99" t="s">
        <v>99</v>
      </c>
      <c r="C131" s="100">
        <v>1994</v>
      </c>
      <c r="D131" s="101">
        <v>6.417849</v>
      </c>
      <c r="E131" s="100"/>
      <c r="F131" s="114" t="s">
        <v>106</v>
      </c>
      <c r="G131" s="102"/>
      <c r="H131" s="101">
        <v>0.7248003420577948</v>
      </c>
      <c r="I131" s="109"/>
      <c r="J131" s="7"/>
      <c r="L131" s="88"/>
      <c r="M131" s="89"/>
      <c r="N131" s="91"/>
      <c r="O131" s="92"/>
      <c r="P131" s="91"/>
      <c r="Q131" s="92"/>
      <c r="R131" s="91"/>
    </row>
    <row r="132" spans="1:18" ht="12.75">
      <c r="A132" s="36"/>
      <c r="B132" s="95"/>
      <c r="C132" s="96"/>
      <c r="D132" s="97"/>
      <c r="E132" s="96"/>
      <c r="F132" s="98"/>
      <c r="G132" s="96"/>
      <c r="H132" s="97"/>
      <c r="I132" s="45"/>
      <c r="J132" s="12"/>
      <c r="L132" s="88"/>
      <c r="M132" s="89"/>
      <c r="N132" s="91"/>
      <c r="O132" s="92"/>
      <c r="P132" s="91"/>
      <c r="Q132" s="92"/>
      <c r="R132" s="91"/>
    </row>
    <row r="133" spans="2:10" ht="12.75">
      <c r="B133" s="43"/>
      <c r="C133" s="43"/>
      <c r="D133" s="46"/>
      <c r="E133" s="43"/>
      <c r="F133" s="47"/>
      <c r="G133" s="43"/>
      <c r="H133" s="46"/>
      <c r="I133" s="43"/>
      <c r="J133" s="11"/>
    </row>
    <row r="134" spans="1:10" ht="12.75">
      <c r="A134" s="48" t="s">
        <v>100</v>
      </c>
      <c r="C134" s="15"/>
      <c r="D134" s="49"/>
      <c r="E134" s="15"/>
      <c r="F134" s="13"/>
      <c r="G134" s="15"/>
      <c r="H134" s="49"/>
      <c r="J134" s="11"/>
    </row>
    <row r="135" spans="1:10" ht="3" customHeight="1">
      <c r="A135" s="48"/>
      <c r="C135" s="15"/>
      <c r="D135" s="49"/>
      <c r="E135" s="15"/>
      <c r="F135" s="13"/>
      <c r="G135" s="15"/>
      <c r="H135" s="49"/>
      <c r="J135" s="11"/>
    </row>
    <row r="136" spans="1:11" ht="12.75">
      <c r="A136" s="119" t="s">
        <v>112</v>
      </c>
      <c r="B136" s="119"/>
      <c r="C136" s="119"/>
      <c r="D136" s="119"/>
      <c r="E136" s="119"/>
      <c r="F136" s="119"/>
      <c r="G136" s="119"/>
      <c r="H136" s="119"/>
      <c r="I136" s="119"/>
      <c r="J136" s="11"/>
      <c r="K136" s="50"/>
    </row>
    <row r="137" spans="1:10" ht="12" customHeight="1">
      <c r="A137" s="119" t="s">
        <v>138</v>
      </c>
      <c r="B137" s="119"/>
      <c r="C137" s="119"/>
      <c r="D137" s="119"/>
      <c r="E137" s="119"/>
      <c r="F137" s="119"/>
      <c r="G137" s="119"/>
      <c r="H137" s="119"/>
      <c r="I137" s="50"/>
      <c r="J137" s="11"/>
    </row>
    <row r="138" spans="1:10" ht="24" customHeight="1">
      <c r="A138" s="121" t="s">
        <v>111</v>
      </c>
      <c r="B138" s="121"/>
      <c r="C138" s="121"/>
      <c r="D138" s="121"/>
      <c r="E138" s="121"/>
      <c r="F138" s="121"/>
      <c r="G138" s="121"/>
      <c r="H138" s="121"/>
      <c r="I138" s="121"/>
      <c r="J138" s="11"/>
    </row>
    <row r="139" spans="1:10" ht="12.75" customHeight="1">
      <c r="A139" s="51"/>
      <c r="B139" s="52"/>
      <c r="C139" s="52"/>
      <c r="D139" s="53"/>
      <c r="E139" s="52"/>
      <c r="F139" s="52"/>
      <c r="G139" s="52"/>
      <c r="H139" s="53"/>
      <c r="I139" s="52"/>
      <c r="J139" s="11"/>
    </row>
    <row r="140" spans="1:10" ht="15" customHeight="1">
      <c r="A140" s="54" t="s">
        <v>101</v>
      </c>
      <c r="B140" s="55"/>
      <c r="C140" s="52"/>
      <c r="D140" s="53"/>
      <c r="E140" s="52"/>
      <c r="F140" s="52"/>
      <c r="G140" s="52"/>
      <c r="H140" s="53"/>
      <c r="J140" s="11"/>
    </row>
    <row r="141" spans="1:10" ht="3" customHeight="1">
      <c r="A141" s="54"/>
      <c r="B141" s="55"/>
      <c r="C141" s="52"/>
      <c r="D141" s="53"/>
      <c r="E141" s="52"/>
      <c r="F141" s="52"/>
      <c r="G141" s="52"/>
      <c r="H141" s="53"/>
      <c r="J141" s="11"/>
    </row>
    <row r="142" spans="1:10" ht="12.75">
      <c r="A142" s="127">
        <v>1</v>
      </c>
      <c r="B142" s="105" t="s">
        <v>139</v>
      </c>
      <c r="C142" s="90"/>
      <c r="D142" s="106"/>
      <c r="E142" s="90"/>
      <c r="F142" s="90"/>
      <c r="G142" s="90"/>
      <c r="H142" s="106"/>
      <c r="I142" s="90"/>
      <c r="J142" s="11"/>
    </row>
    <row r="143" spans="1:10" ht="21.75" customHeight="1">
      <c r="A143" s="127">
        <v>2</v>
      </c>
      <c r="B143" s="122" t="s">
        <v>136</v>
      </c>
      <c r="C143" s="122"/>
      <c r="D143" s="122"/>
      <c r="E143" s="122"/>
      <c r="F143" s="122"/>
      <c r="G143" s="122"/>
      <c r="H143" s="122"/>
      <c r="I143" s="122"/>
      <c r="J143" s="11"/>
    </row>
    <row r="144" spans="1:10" ht="36" customHeight="1">
      <c r="A144" s="127">
        <v>3</v>
      </c>
      <c r="B144" s="123" t="s">
        <v>140</v>
      </c>
      <c r="C144" s="123"/>
      <c r="D144" s="123"/>
      <c r="E144" s="123"/>
      <c r="F144" s="123"/>
      <c r="G144" s="123"/>
      <c r="H144" s="123"/>
      <c r="I144" s="123"/>
      <c r="J144" s="11"/>
    </row>
    <row r="145" spans="1:10" ht="12.75">
      <c r="A145" s="127">
        <v>4</v>
      </c>
      <c r="B145" s="105" t="s">
        <v>102</v>
      </c>
      <c r="C145" s="107"/>
      <c r="D145" s="108"/>
      <c r="E145" s="107"/>
      <c r="F145" s="107"/>
      <c r="G145" s="107"/>
      <c r="H145" s="108"/>
      <c r="I145" s="107"/>
      <c r="J145" s="11"/>
    </row>
    <row r="146" spans="1:10" ht="12.75">
      <c r="A146" s="56"/>
      <c r="C146" s="51"/>
      <c r="D146" s="57"/>
      <c r="E146" s="51"/>
      <c r="F146" s="51"/>
      <c r="G146" s="51"/>
      <c r="H146" s="57"/>
      <c r="I146" s="51"/>
      <c r="J146" s="11"/>
    </row>
    <row r="147" spans="1:10" ht="12.75" customHeight="1">
      <c r="A147" s="125" t="s">
        <v>103</v>
      </c>
      <c r="B147" s="125"/>
      <c r="C147" s="125"/>
      <c r="D147" s="53"/>
      <c r="E147" s="52"/>
      <c r="F147" s="52"/>
      <c r="G147" s="52"/>
      <c r="H147" s="53"/>
      <c r="J147" s="11"/>
    </row>
    <row r="148" spans="1:10" ht="3" customHeight="1">
      <c r="A148" s="58"/>
      <c r="B148" s="52"/>
      <c r="C148" s="52"/>
      <c r="D148" s="53"/>
      <c r="E148" s="52"/>
      <c r="F148" s="52"/>
      <c r="G148" s="52"/>
      <c r="H148" s="53"/>
      <c r="I148" s="52"/>
      <c r="J148" s="11"/>
    </row>
    <row r="149" spans="1:10" ht="24.75" customHeight="1">
      <c r="A149" s="126" t="s">
        <v>104</v>
      </c>
      <c r="B149" s="126"/>
      <c r="C149" s="126"/>
      <c r="D149" s="126"/>
      <c r="E149" s="126"/>
      <c r="F149" s="126"/>
      <c r="G149" s="126"/>
      <c r="H149" s="126"/>
      <c r="I149" s="126"/>
      <c r="J149" s="11"/>
    </row>
    <row r="150" spans="1:10" ht="57.75" customHeight="1">
      <c r="A150" s="126" t="s">
        <v>141</v>
      </c>
      <c r="B150" s="126"/>
      <c r="C150" s="126"/>
      <c r="D150" s="126"/>
      <c r="E150" s="126"/>
      <c r="F150" s="126"/>
      <c r="G150" s="126"/>
      <c r="H150" s="126"/>
      <c r="I150" s="126"/>
      <c r="J150" s="11"/>
    </row>
    <row r="151" spans="1:10" ht="12" customHeight="1">
      <c r="A151" s="124" t="s">
        <v>120</v>
      </c>
      <c r="B151" s="124"/>
      <c r="C151" s="124"/>
      <c r="D151" s="124"/>
      <c r="E151" s="124"/>
      <c r="F151" s="124"/>
      <c r="G151" s="124"/>
      <c r="H151" s="124"/>
      <c r="I151" s="124"/>
      <c r="J151" s="11"/>
    </row>
    <row r="152" spans="1:10" ht="15" customHeight="1">
      <c r="A152" s="59"/>
      <c r="B152" s="51"/>
      <c r="C152" s="51"/>
      <c r="D152" s="57"/>
      <c r="E152" s="51"/>
      <c r="F152" s="51"/>
      <c r="G152" s="51"/>
      <c r="H152" s="57"/>
      <c r="I152" s="51"/>
      <c r="J152" s="11"/>
    </row>
    <row r="153" spans="1:10" ht="12.75" customHeight="1">
      <c r="A153" s="120" t="s">
        <v>105</v>
      </c>
      <c r="B153" s="120"/>
      <c r="C153" s="120"/>
      <c r="D153" s="120"/>
      <c r="E153" s="120"/>
      <c r="F153" s="120"/>
      <c r="G153" s="120"/>
      <c r="H153" s="120"/>
      <c r="I153" s="120"/>
      <c r="J153" s="11"/>
    </row>
    <row r="154" spans="1:10" ht="3" customHeight="1">
      <c r="A154" s="60"/>
      <c r="B154" s="60"/>
      <c r="C154" s="60"/>
      <c r="D154" s="60"/>
      <c r="E154" s="60"/>
      <c r="F154" s="60"/>
      <c r="G154" s="60"/>
      <c r="H154" s="60"/>
      <c r="I154" s="60"/>
      <c r="J154" s="11"/>
    </row>
    <row r="155" spans="1:10" ht="36" customHeight="1">
      <c r="A155" s="124" t="s">
        <v>113</v>
      </c>
      <c r="B155" s="124"/>
      <c r="C155" s="124"/>
      <c r="D155" s="124"/>
      <c r="E155" s="124"/>
      <c r="F155" s="124"/>
      <c r="G155" s="124"/>
      <c r="H155" s="124"/>
      <c r="I155" s="124"/>
      <c r="J155" s="11"/>
    </row>
    <row r="156" spans="1:10" ht="11.25" customHeight="1">
      <c r="A156" s="51"/>
      <c r="B156" s="51"/>
      <c r="C156" s="51"/>
      <c r="D156" s="57"/>
      <c r="E156" s="51"/>
      <c r="F156" s="51"/>
      <c r="G156" s="51"/>
      <c r="H156" s="57"/>
      <c r="I156" s="51"/>
      <c r="J156" s="11"/>
    </row>
    <row r="157" ht="12.75">
      <c r="J157" s="11"/>
    </row>
    <row r="158" ht="12.75">
      <c r="J158" s="11"/>
    </row>
    <row r="159" ht="12.75">
      <c r="J159" s="11"/>
    </row>
    <row r="160" ht="12.75">
      <c r="J160" s="11"/>
    </row>
    <row r="161" ht="12.75">
      <c r="J161" s="11"/>
    </row>
    <row r="162" ht="12.75">
      <c r="J162" s="11"/>
    </row>
    <row r="163" ht="12.75">
      <c r="J163" s="11"/>
    </row>
    <row r="164" ht="12.75">
      <c r="J164" s="8"/>
    </row>
    <row r="165" ht="12.75">
      <c r="J165" s="8"/>
    </row>
    <row r="166" ht="12.75">
      <c r="J166" s="8"/>
    </row>
    <row r="167" ht="12.75">
      <c r="J167" s="8"/>
    </row>
    <row r="168" ht="12.75">
      <c r="J168" s="8"/>
    </row>
    <row r="169" ht="12.75">
      <c r="J169" s="11"/>
    </row>
    <row r="170" ht="12.75">
      <c r="J170" s="11"/>
    </row>
    <row r="171" ht="12.75">
      <c r="J171" s="11"/>
    </row>
    <row r="172" ht="12.75">
      <c r="J172" s="11"/>
    </row>
    <row r="173" ht="12.75">
      <c r="J173" s="11"/>
    </row>
    <row r="174" ht="12.75">
      <c r="J174" s="8"/>
    </row>
    <row r="175" ht="12.75">
      <c r="J175" s="8"/>
    </row>
    <row r="176" ht="12.75">
      <c r="J176" s="8"/>
    </row>
    <row r="177" ht="12.75">
      <c r="J177" s="8"/>
    </row>
  </sheetData>
  <sheetProtection selectLockedCells="1"/>
  <mergeCells count="12">
    <mergeCell ref="A155:I155"/>
    <mergeCell ref="A147:C147"/>
    <mergeCell ref="A149:I149"/>
    <mergeCell ref="A150:I150"/>
    <mergeCell ref="A151:I151"/>
    <mergeCell ref="F8:I8"/>
    <mergeCell ref="A136:I136"/>
    <mergeCell ref="A137:H137"/>
    <mergeCell ref="A153:I153"/>
    <mergeCell ref="A138:I138"/>
    <mergeCell ref="B143:I143"/>
    <mergeCell ref="B144:I144"/>
  </mergeCells>
  <dataValidations count="2">
    <dataValidation type="list" allowBlank="1" showInputMessage="1" showErrorMessage="1" sqref="F13:F16 F9">
      <formula1>#REF!</formula1>
    </dataValidation>
    <dataValidation type="list" allowBlank="1" showInputMessage="1" showErrorMessage="1" sqref="F8:I8">
      <formula1>$B$20:$B$132</formula1>
    </dataValidation>
  </dataValidations>
  <printOptions/>
  <pageMargins left="0.43" right="0.44" top="0.5" bottom="0.5" header="0.5" footer="0.5"/>
  <pageSetup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2010-10-27T20:37:46Z</cp:lastPrinted>
  <dcterms:created xsi:type="dcterms:W3CDTF">1996-10-14T23:33:28Z</dcterms:created>
  <dcterms:modified xsi:type="dcterms:W3CDTF">2010-10-27T20:37:52Z</dcterms:modified>
  <cp:category/>
  <cp:version/>
  <cp:contentType/>
  <cp:contentStatus/>
</cp:coreProperties>
</file>