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30" windowWidth="11505" windowHeight="11640" activeTab="0"/>
  </bookViews>
  <sheets>
    <sheet name="Terr"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<sst xmlns="http://schemas.openxmlformats.org/spreadsheetml/2006/main" count="460" uniqueCount="240">
  <si>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</si>
  <si>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</si>
  <si>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</si>
  <si>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</si>
  <si>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</si>
  <si>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</si>
  <si>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</si>
  <si>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</si>
  <si>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</si>
  <si>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</si>
  <si>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</si>
  <si>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</si>
  <si>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</si>
  <si>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</si>
  <si>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</si>
  <si>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</si>
  <si>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</si>
  <si>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</si>
  <si>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</si>
  <si>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</si>
  <si>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</si>
  <si>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</si>
  <si>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</si>
  <si>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</si>
  <si>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</si>
  <si>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</si>
  <si>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</si>
  <si>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St. Vincent and the Grenadines</t>
  </si>
  <si>
    <t>Sweden</t>
  </si>
  <si>
    <t>United Kingdom</t>
  </si>
  <si>
    <t>United States</t>
  </si>
  <si>
    <t>Sources:</t>
  </si>
  <si>
    <t>Definitions &amp; Technical notes:</t>
  </si>
  <si>
    <t>Algeria</t>
  </si>
  <si>
    <t>Barbados</t>
  </si>
  <si>
    <t>Belize</t>
  </si>
  <si>
    <t>Benin</t>
  </si>
  <si>
    <t>Bulgaria</t>
  </si>
  <si>
    <t>Cambodia</t>
  </si>
  <si>
    <t>Cameroon</t>
  </si>
  <si>
    <t>Chile</t>
  </si>
  <si>
    <t>Costa Rica</t>
  </si>
  <si>
    <t>Dem. Rep. of the Congo</t>
  </si>
  <si>
    <t>Dominica</t>
  </si>
  <si>
    <t>Estonia</t>
  </si>
  <si>
    <t>Gabon</t>
  </si>
  <si>
    <t>Guinea</t>
  </si>
  <si>
    <t>Haiti</t>
  </si>
  <si>
    <t>Honduras</t>
  </si>
  <si>
    <t>Iran (Islamic Republic of)</t>
  </si>
  <si>
    <t>Jamaica</t>
  </si>
  <si>
    <t>Korea, Dem. People's Rep.</t>
  </si>
  <si>
    <t>Lebanon</t>
  </si>
  <si>
    <t>Madagascar</t>
  </si>
  <si>
    <t>Malta</t>
  </si>
  <si>
    <t>Mauritania</t>
  </si>
  <si>
    <t>Mauritius</t>
  </si>
  <si>
    <t>Micronesia, Federated States of</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</si>
  <si>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</si>
  <si>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</si>
  <si>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</si>
  <si>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</si>
  <si>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</si>
  <si>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</si>
  <si>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</si>
  <si>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</si>
  <si>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</si>
  <si>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</si>
  <si>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</si>
  <si>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</si>
  <si>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</si>
  <si>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</si>
  <si>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</si>
  <si>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</si>
  <si>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</si>
  <si>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United Rep. of Tanzania</t>
  </si>
  <si>
    <t>Viet Nam</t>
  </si>
  <si>
    <t>Yemen</t>
  </si>
  <si>
    <t>Albania</t>
  </si>
  <si>
    <t>Argentina</t>
  </si>
  <si>
    <t>Bahrain</t>
  </si>
  <si>
    <t>Brazil</t>
  </si>
  <si>
    <t>Cape Verde</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</si>
  <si>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</si>
  <si>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</si>
  <si>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</si>
  <si>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</si>
  <si>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</si>
  <si>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</si>
  <si>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</si>
  <si>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</si>
  <si>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</si>
  <si>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</si>
  <si>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</si>
  <si>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</si>
  <si>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</si>
  <si>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</si>
  <si>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</si>
  <si>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</si>
  <si>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</si>
  <si>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</si>
  <si>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</si>
  <si>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</si>
  <si>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</si>
  <si>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</si>
  <si>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</si>
  <si>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</si>
  <si>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</si>
  <si>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</si>
  <si>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</si>
  <si>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</si>
  <si>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</si>
  <si>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</si>
  <si>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</si>
  <si>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</si>
  <si>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</si>
  <si>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</si>
  <si>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</si>
  <si>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</si>
  <si>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</si>
  <si>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</si>
  <si>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</si>
  <si>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</si>
  <si>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</si>
  <si>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</si>
  <si>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</si>
  <si>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</si>
  <si>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</si>
  <si>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Choose a country from the following drop-down list:</t>
  </si>
  <si>
    <t>Country</t>
  </si>
  <si>
    <t>Angola</t>
  </si>
  <si>
    <t>Bosnia and Herzegovina</t>
  </si>
  <si>
    <t>Brunei Darussalam</t>
  </si>
  <si>
    <t>China, Hong Kong SAR</t>
  </si>
  <si>
    <t>Cyprus</t>
  </si>
  <si>
    <t>Equatorial Guinea</t>
  </si>
  <si>
    <t>French Guiana</t>
  </si>
  <si>
    <t>French Polynesia</t>
  </si>
  <si>
    <t>Greenland</t>
  </si>
  <si>
    <t>Guadeloupe</t>
  </si>
  <si>
    <t>Iraq</t>
  </si>
  <si>
    <t>Kuwait</t>
  </si>
  <si>
    <t>Liberia</t>
  </si>
  <si>
    <t>Libyan Arab Jamahiriya</t>
  </si>
  <si>
    <t>Marshall Islands</t>
  </si>
  <si>
    <t>Martinique</t>
  </si>
  <si>
    <t>Mayotte</t>
  </si>
  <si>
    <t>Montenegro</t>
  </si>
  <si>
    <t>Myanmar</t>
  </si>
  <si>
    <t>New Caledonia</t>
  </si>
  <si>
    <t>Oman</t>
  </si>
  <si>
    <t>Qatar</t>
  </si>
  <si>
    <t>Reunion</t>
  </si>
  <si>
    <t>Saint Pierre and Miquelon</t>
  </si>
  <si>
    <t>Sierra Leone</t>
  </si>
  <si>
    <t>Singapore</t>
  </si>
  <si>
    <t>Solomon Islands</t>
  </si>
  <si>
    <t>Somalia</t>
  </si>
  <si>
    <t>Syrian Arab Republic</t>
  </si>
  <si>
    <t>Timor-Leste</t>
  </si>
  <si>
    <t>Venezuela (Bolivarian Republic of)</t>
  </si>
  <si>
    <t>Wallis and Futuna Islands</t>
  </si>
  <si>
    <t>Western Sahara</t>
  </si>
  <si>
    <t>UNSD Millennium Development Goals Database (see http://mdgs.un.org/unsd/mdg/Data.aspx).</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</si>
  <si>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</si>
  <si>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</si>
  <si>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</si>
  <si>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</si>
  <si>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</si>
  <si>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</si>
  <si>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</si>
  <si>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</si>
  <si>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</si>
  <si>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</si>
  <si>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For more information visit the World Database on Protected Areas (WDPA) website at: www.wdpa.org/.</t>
  </si>
  <si>
    <t>Environmental Indicators and Selected Time Series: Land and Agriculture</t>
  </si>
  <si>
    <r>
      <t>Km</t>
    </r>
    <r>
      <rPr>
        <i/>
        <vertAlign val="superscript"/>
        <sz val="8"/>
        <color indexed="8"/>
        <rFont val="Arial"/>
        <family val="2"/>
      </rPr>
      <t>2</t>
    </r>
  </si>
  <si>
    <t xml:space="preserve">Afghanistan </t>
  </si>
  <si>
    <t xml:space="preserve">American Samoa </t>
  </si>
  <si>
    <t xml:space="preserve">Andorra </t>
  </si>
  <si>
    <t xml:space="preserve">Anguilla </t>
  </si>
  <si>
    <t xml:space="preserve">Armenia </t>
  </si>
  <si>
    <t xml:space="preserve">Aruba </t>
  </si>
  <si>
    <t xml:space="preserve">Austria </t>
  </si>
  <si>
    <t xml:space="preserve">Azerbaijan </t>
  </si>
  <si>
    <t xml:space="preserve">Belarus </t>
  </si>
  <si>
    <t xml:space="preserve">Bermuda </t>
  </si>
  <si>
    <t xml:space="preserve">Bhutan </t>
  </si>
  <si>
    <t xml:space="preserve">Bolivia </t>
  </si>
  <si>
    <t xml:space="preserve">Botswana </t>
  </si>
  <si>
    <t xml:space="preserve">British Virgin Islands </t>
  </si>
  <si>
    <t xml:space="preserve">Burkina Faso </t>
  </si>
  <si>
    <t xml:space="preserve">Burundi </t>
  </si>
  <si>
    <t xml:space="preserve">Cayman Islands </t>
  </si>
  <si>
    <t xml:space="preserve">Central African Republic </t>
  </si>
  <si>
    <t xml:space="preserve">Chad </t>
  </si>
  <si>
    <t xml:space="preserve">Cook Islands </t>
  </si>
  <si>
    <t xml:space="preserve">Czech Republic </t>
  </si>
  <si>
    <t xml:space="preserve">Ethiopia </t>
  </si>
  <si>
    <t xml:space="preserve">Falkland Islands (Malvinas) </t>
  </si>
  <si>
    <t xml:space="preserve">Gibraltar </t>
  </si>
  <si>
    <t xml:space="preserve">Guam </t>
  </si>
  <si>
    <t xml:space="preserve">Hungary </t>
  </si>
  <si>
    <t xml:space="preserve">Kazakhstan </t>
  </si>
  <si>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</si>
  <si>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</si>
  <si>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</si>
  <si>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</si>
  <si>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</si>
  <si>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</si>
  <si>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</si>
  <si>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</si>
  <si>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Montserrat </t>
  </si>
  <si>
    <t xml:space="preserve">Nepal </t>
  </si>
  <si>
    <t xml:space="preserve">Netherlands Antilles </t>
  </si>
  <si>
    <t xml:space="preserve">Niger </t>
  </si>
  <si>
    <t xml:space="preserve">Niue </t>
  </si>
  <si>
    <t xml:space="preserve">Northern Mariana Islands </t>
  </si>
  <si>
    <t xml:space="preserve">Paraguay </t>
  </si>
  <si>
    <t xml:space="preserve">Puerto Rico </t>
  </si>
  <si>
    <t xml:space="preserve">Republic of Moldova </t>
  </si>
  <si>
    <t xml:space="preserve">Rwanda </t>
  </si>
  <si>
    <t xml:space="preserve">Saint Helena </t>
  </si>
  <si>
    <t xml:space="preserve">Serbia </t>
  </si>
  <si>
    <t xml:space="preserve">Slovakia </t>
  </si>
  <si>
    <t xml:space="preserve">Swaziland </t>
  </si>
  <si>
    <t xml:space="preserve">Switzerland </t>
  </si>
  <si>
    <t xml:space="preserve">Tajikistan </t>
  </si>
  <si>
    <t xml:space="preserve">The Former Yugoslav Rep. of  Macedonia </t>
  </si>
  <si>
    <t xml:space="preserve">Tokelau </t>
  </si>
  <si>
    <t xml:space="preserve">Turkmenistan </t>
  </si>
  <si>
    <t xml:space="preserve">Turks and Caicos Islands </t>
  </si>
  <si>
    <t xml:space="preserve">Uganda </t>
  </si>
  <si>
    <t xml:space="preserve">United States Virgin Islands </t>
  </si>
  <si>
    <t xml:space="preserve">Uzbekistan </t>
  </si>
  <si>
    <t xml:space="preserve">Zambia </t>
  </si>
  <si>
    <t xml:space="preserve">Zimbabwe </t>
  </si>
  <si>
    <r>
      <t xml:space="preserve">Last update: </t>
    </r>
    <r>
      <rPr>
        <sz val="12"/>
        <rFont val="Arial"/>
        <family val="2"/>
      </rPr>
      <t>September 2010</t>
    </r>
  </si>
  <si>
    <t>The definition of a “protected area”, as adopted by the International Union for Conservation of Nature (IUCN), is “an area of land and/or sea especially dedicated to the protection and maintenance of biological diversity, and of natural and associated cultural resources, and managed through legal or other effective means”. (IUCN 1994. Guidelines for Protected Areas Management Categories. IUCN; Gland; Switzerland and Cambridge; UK)</t>
  </si>
  <si>
    <t>Terrestrial Protected Areas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</si>
</sst>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s>
  <fonts count="28">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75"/>
      <name val="Arial"/>
      <family val="0"/>
    </font>
    <font>
      <b/>
      <sz val="9"/>
      <name val="Arial"/>
      <family val="0"/>
    </font>
    <font>
      <sz val="9"/>
      <name val="Arial"/>
      <family val="0"/>
    </font>
    <font>
      <b/>
      <sz val="8.25"/>
      <name val="Arial"/>
      <family val="2"/>
    </font>
    <font>
      <b/>
      <sz val="13"/>
      <name val="Arial"/>
      <family val="2"/>
    </font>
    <font>
      <b/>
      <sz val="10"/>
      <color indexed="12"/>
      <name val="Arial"/>
      <family val="2"/>
    </font>
    <font>
      <i/>
      <sz val="8"/>
      <color indexed="9"/>
      <name val="Arial"/>
      <family val="2"/>
    </font>
    <font>
      <b/>
      <sz val="8"/>
      <name val="Arial"/>
      <family val="2"/>
    </font>
    <font>
      <i/>
      <sz val="8"/>
      <color indexed="8"/>
      <name val="Arial"/>
      <family val="2"/>
    </font>
    <font>
      <sz val="2"/>
      <color indexed="9"/>
      <name val="Arial"/>
      <family val="0"/>
    </font>
    <font>
      <b/>
      <u val="single"/>
      <sz val="9"/>
      <name val="Arial"/>
      <family val="2"/>
    </font>
    <font>
      <b/>
      <vertAlign val="superscript"/>
      <sz val="8.25"/>
      <name val="Arial"/>
      <family val="2"/>
    </font>
    <font>
      <i/>
      <vertAlign val="superscript"/>
      <sz val="8"/>
      <color indexed="8"/>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8"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0"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4" borderId="1" xfId="0" applyFont="1" applyFill="1" applyBorder="1" applyAlignment="1" applyProtection="1">
      <alignment horizontal="right"/>
      <protection hidden="1"/>
    </xf>
    <xf numFmtId="0" fontId="3" fillId="4" borderId="2" xfId="0" applyFont="1" applyFill="1" applyBorder="1" applyAlignment="1" applyProtection="1">
      <alignment horizontal="right"/>
      <protection hidden="1"/>
    </xf>
    <xf numFmtId="0" fontId="2" fillId="4" borderId="2" xfId="0" applyFont="1" applyFill="1" applyBorder="1" applyAlignment="1" applyProtection="1">
      <alignment horizontal="right"/>
      <protection hidden="1"/>
    </xf>
    <xf numFmtId="0" fontId="0" fillId="4" borderId="2" xfId="0" applyFont="1" applyFill="1" applyBorder="1" applyAlignment="1" applyProtection="1">
      <alignment/>
      <protection hidden="1"/>
    </xf>
    <xf numFmtId="165" fontId="2" fillId="4" borderId="2" xfId="0" applyNumberFormat="1" applyFont="1" applyFill="1" applyBorder="1" applyAlignment="1" applyProtection="1">
      <alignment horizontal="center"/>
      <protection hidden="1"/>
    </xf>
    <xf numFmtId="0" fontId="0" fillId="4" borderId="3" xfId="0" applyFill="1" applyBorder="1" applyAlignment="1" applyProtection="1">
      <alignment/>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4" borderId="0" xfId="0" applyFont="1" applyFill="1" applyBorder="1" applyAlignment="1" applyProtection="1">
      <alignment horizontal="right"/>
      <protection hidden="1"/>
    </xf>
    <xf numFmtId="0" fontId="0" fillId="4" borderId="0" xfId="0" applyFont="1" applyFill="1" applyBorder="1" applyAlignment="1" applyProtection="1">
      <alignment/>
      <protection hidden="1"/>
    </xf>
    <xf numFmtId="165" fontId="2" fillId="4" borderId="0" xfId="0" applyNumberFormat="1" applyFont="1" applyFill="1" applyBorder="1" applyAlignment="1" applyProtection="1">
      <alignment horizontal="center"/>
      <protection hidden="1"/>
    </xf>
    <xf numFmtId="0" fontId="0" fillId="4" borderId="5" xfId="0" applyFill="1" applyBorder="1" applyAlignment="1" applyProtection="1">
      <alignment/>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2" fillId="4" borderId="7" xfId="0" applyFont="1" applyFill="1" applyBorder="1" applyAlignment="1" applyProtection="1">
      <alignment horizontal="right"/>
      <protection hidden="1"/>
    </xf>
    <xf numFmtId="0" fontId="0" fillId="4" borderId="7" xfId="0" applyFont="1" applyFill="1" applyBorder="1" applyAlignment="1" applyProtection="1">
      <alignment/>
      <protection hidden="1"/>
    </xf>
    <xf numFmtId="165" fontId="2" fillId="4" borderId="7" xfId="0" applyNumberFormat="1" applyFont="1" applyFill="1" applyBorder="1" applyAlignment="1" applyProtection="1">
      <alignment horizontal="center"/>
      <protection hidden="1"/>
    </xf>
    <xf numFmtId="0" fontId="0" fillId="4" borderId="8" xfId="0" applyFill="1" applyBorder="1" applyAlignment="1" applyProtection="1">
      <alignment/>
      <protection hidden="1"/>
    </xf>
    <xf numFmtId="0" fontId="20"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2" fillId="5" borderId="0" xfId="23"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right"/>
      <protection locked="0"/>
    </xf>
    <xf numFmtId="0" fontId="22" fillId="0" borderId="0" xfId="2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19" fillId="2" borderId="0" xfId="0" applyFont="1" applyFill="1" applyBorder="1" applyAlignment="1" applyProtection="1">
      <alignment/>
      <protection locked="0"/>
    </xf>
    <xf numFmtId="0" fontId="7" fillId="5" borderId="0" xfId="23" applyFont="1" applyFill="1" applyBorder="1" applyAlignment="1" applyProtection="1">
      <alignment horizontal="right" wrapText="1"/>
      <protection locked="0"/>
    </xf>
    <xf numFmtId="167" fontId="6" fillId="6" borderId="0" xfId="21" applyNumberFormat="1" applyFont="1" applyFill="1" applyBorder="1" applyAlignment="1" applyProtection="1">
      <alignment wrapText="1"/>
      <protection locked="0"/>
    </xf>
    <xf numFmtId="167" fontId="6" fillId="0" borderId="0" xfId="21" applyNumberFormat="1" applyFont="1" applyFill="1" applyBorder="1" applyAlignment="1" applyProtection="1">
      <alignment wrapText="1"/>
      <protection locked="0"/>
    </xf>
    <xf numFmtId="167" fontId="24" fillId="0" borderId="0" xfId="21"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0" borderId="0" xfId="0" applyFont="1" applyFill="1" applyAlignment="1" applyProtection="1">
      <alignment wrapText="1"/>
      <protection locked="0"/>
    </xf>
    <xf numFmtId="0" fontId="0" fillId="0" borderId="0" xfId="0" applyBorder="1" applyAlignment="1" applyProtection="1">
      <alignment wrapText="1"/>
      <protection locked="0"/>
    </xf>
    <xf numFmtId="0" fontId="25" fillId="0" borderId="0"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5" fillId="0" borderId="0" xfId="0" applyFont="1" applyBorder="1" applyAlignment="1" applyProtection="1">
      <alignment horizontal="left" vertical="top" wrapText="1"/>
      <protection locked="0"/>
    </xf>
    <xf numFmtId="178" fontId="6" fillId="6" borderId="0" xfId="15" applyNumberFormat="1" applyFont="1" applyFill="1" applyBorder="1" applyAlignment="1" applyProtection="1">
      <alignment horizontal="right" wrapText="1"/>
      <protection locked="0"/>
    </xf>
    <xf numFmtId="178" fontId="6" fillId="7" borderId="0" xfId="15" applyNumberFormat="1" applyFont="1" applyFill="1" applyBorder="1" applyAlignment="1" applyProtection="1">
      <alignment horizontal="right"/>
      <protection locked="0"/>
    </xf>
    <xf numFmtId="178" fontId="6" fillId="0" borderId="0" xfId="15" applyNumberFormat="1" applyFont="1" applyFill="1" applyBorder="1" applyAlignment="1" applyProtection="1">
      <alignment horizontal="right" wrapText="1"/>
      <protection locked="0"/>
    </xf>
    <xf numFmtId="0" fontId="2" fillId="0" borderId="0" xfId="0" applyFont="1" applyBorder="1" applyAlignment="1" applyProtection="1">
      <alignment horizontal="left" wrapText="1"/>
      <protection locked="0"/>
    </xf>
    <xf numFmtId="0" fontId="25" fillId="0" borderId="0" xfId="0" applyFont="1" applyBorder="1" applyAlignment="1" applyProtection="1">
      <alignment horizontal="left" vertical="top" wrapText="1"/>
      <protection locked="0"/>
    </xf>
    <xf numFmtId="0" fontId="25" fillId="0" borderId="0" xfId="0" applyFont="1" applyBorder="1" applyAlignment="1" applyProtection="1">
      <alignment horizontal="left" wrapText="1"/>
      <protection locked="0"/>
    </xf>
    <xf numFmtId="49" fontId="2" fillId="2" borderId="0" xfId="0" applyNumberFormat="1" applyFont="1" applyFill="1" applyAlignment="1" applyProtection="1">
      <alignment horizontal="center"/>
      <protection locked="0"/>
    </xf>
    <xf numFmtId="0" fontId="0" fillId="8" borderId="9" xfId="0" applyFill="1" applyBorder="1" applyAlignment="1" applyProtection="1">
      <alignment horizontal="left" shrinkToFit="1"/>
      <protection locked="0"/>
    </xf>
    <xf numFmtId="0" fontId="0" fillId="8" borderId="10" xfId="0" applyFill="1" applyBorder="1" applyAlignment="1" applyProtection="1">
      <alignment horizontal="left" shrinkToFit="1"/>
      <protection locked="0"/>
    </xf>
    <xf numFmtId="0" fontId="0" fillId="8" borderId="11" xfId="0" applyFill="1" applyBorder="1" applyAlignment="1" applyProtection="1">
      <alignment horizontal="left" shrinkToFit="1"/>
      <protection locked="0"/>
    </xf>
    <xf numFmtId="178" fontId="6" fillId="0" borderId="0" xfId="23" applyNumberFormat="1" applyFont="1" applyFill="1" applyBorder="1" applyAlignment="1" applyProtection="1">
      <alignment horizontal="left" wrapText="1"/>
      <protection locked="0"/>
    </xf>
    <xf numFmtId="0" fontId="23" fillId="3" borderId="0" xfId="23" applyFont="1" applyFill="1" applyBorder="1" applyAlignment="1" applyProtection="1">
      <alignment horizontal="center"/>
      <protection locked="0"/>
    </xf>
    <xf numFmtId="0" fontId="0" fillId="0" borderId="0" xfId="0"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Terrestrial Protected Areas </a:t>
            </a:r>
          </a:p>
        </c:rich>
      </c:tx>
      <c:layout/>
      <c:spPr>
        <a:noFill/>
        <a:ln>
          <a:noFill/>
        </a:ln>
      </c:spPr>
    </c:title>
    <c:plotArea>
      <c:layout>
        <c:manualLayout>
          <c:xMode val="edge"/>
          <c:yMode val="edge"/>
          <c:x val="0.08525"/>
          <c:y val="0.17275"/>
          <c:w val="0.8935"/>
          <c:h val="0.691"/>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Terr!$D$31:$W$31</c:f>
              <c:numCache/>
            </c:numRef>
          </c:cat>
          <c:val>
            <c:numRef>
              <c:f>Terr!$D$32:$W$32</c:f>
              <c:numCache/>
            </c:numRef>
          </c:val>
        </c:ser>
        <c:gapWidth val="30"/>
        <c:axId val="12734465"/>
        <c:axId val="47501322"/>
      </c:barChart>
      <c:catAx>
        <c:axId val="12734465"/>
        <c:scaling>
          <c:orientation val="minMax"/>
        </c:scaling>
        <c:axPos val="b"/>
        <c:title>
          <c:tx>
            <c:rich>
              <a:bodyPr vert="horz" rot="0" anchor="ctr"/>
              <a:lstStyle/>
              <a:p>
                <a:pPr algn="r">
                  <a:defRPr/>
                </a:pPr>
                <a:r>
                  <a:rPr lang="en-US" cap="none" sz="90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7501322"/>
        <c:crosses val="autoZero"/>
        <c:auto val="1"/>
        <c:lblOffset val="100"/>
        <c:tickLblSkip val="1"/>
        <c:noMultiLvlLbl val="0"/>
      </c:catAx>
      <c:valAx>
        <c:axId val="47501322"/>
        <c:scaling>
          <c:orientation val="minMax"/>
        </c:scaling>
        <c:axPos val="l"/>
        <c:title>
          <c:tx>
            <c:rich>
              <a:bodyPr vert="horz" rot="-5400000" anchor="ctr"/>
              <a:lstStyle/>
              <a:p>
                <a:pPr algn="ctr">
                  <a:defRPr/>
                </a:pPr>
                <a:r>
                  <a:rPr lang="en-US" cap="none" sz="825" b="1" i="0" u="none" baseline="0">
                    <a:latin typeface="Arial"/>
                    <a:ea typeface="Arial"/>
                    <a:cs typeface="Arial"/>
                  </a:rPr>
                  <a:t>Area (Km</a:t>
                </a:r>
                <a:r>
                  <a:rPr lang="en-US" cap="none" sz="825" b="1" i="0" u="none" baseline="30000">
                    <a:latin typeface="Arial"/>
                    <a:ea typeface="Arial"/>
                    <a:cs typeface="Arial"/>
                  </a:rPr>
                  <a:t>2</a:t>
                </a:r>
                <a:r>
                  <a:rPr lang="en-US" cap="none" sz="825" b="1" i="0" u="none" baseline="0">
                    <a:latin typeface="Arial"/>
                    <a:ea typeface="Arial"/>
                    <a:cs typeface="Arial"/>
                  </a:rPr>
                  <a:t>)</a:t>
                </a:r>
              </a:p>
            </c:rich>
          </c:tx>
          <c:layout>
            <c:manualLayout>
              <c:xMode val="factor"/>
              <c:yMode val="factor"/>
              <c:x val="-0.000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7344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24</xdr:row>
      <xdr:rowOff>95250</xdr:rowOff>
    </xdr:from>
    <xdr:to>
      <xdr:col>15</xdr:col>
      <xdr:colOff>400050</xdr:colOff>
      <xdr:row>27</xdr:row>
      <xdr:rowOff>28575</xdr:rowOff>
    </xdr:to>
    <xdr:sp>
      <xdr:nvSpPr>
        <xdr:cNvPr id="1" name="TextBox 4"/>
        <xdr:cNvSpPr txBox="1">
          <a:spLocks noChangeArrowheads="1"/>
        </xdr:cNvSpPr>
      </xdr:nvSpPr>
      <xdr:spPr>
        <a:xfrm>
          <a:off x="4810125" y="3876675"/>
          <a:ext cx="3162300" cy="2000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190500</xdr:colOff>
      <xdr:row>9</xdr:row>
      <xdr:rowOff>19050</xdr:rowOff>
    </xdr:from>
    <xdr:to>
      <xdr:col>16</xdr:col>
      <xdr:colOff>200025</xdr:colOff>
      <xdr:row>24</xdr:row>
      <xdr:rowOff>76200</xdr:rowOff>
    </xdr:to>
    <xdr:graphicFrame>
      <xdr:nvGraphicFramePr>
        <xdr:cNvPr id="2" name="Chart 5"/>
        <xdr:cNvGraphicFramePr/>
      </xdr:nvGraphicFramePr>
      <xdr:xfrm>
        <a:off x="3648075" y="1390650"/>
        <a:ext cx="4581525" cy="2466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W275"/>
  <sheetViews>
    <sheetView tabSelected="1" zoomScale="90" zoomScaleNormal="90" workbookViewId="0" topLeftCell="A1">
      <pane ySplit="34" topLeftCell="BM35" activePane="bottomLeft" state="frozen"/>
      <selection pane="topLeft" activeCell="A1" sqref="A1"/>
      <selection pane="bottomLeft" activeCell="Z7" sqref="Z7"/>
    </sheetView>
  </sheetViews>
  <sheetFormatPr defaultColWidth="9.140625" defaultRowHeight="12.75"/>
  <cols>
    <col min="1" max="1" width="0.9921875" style="2" hidden="1" customWidth="1"/>
    <col min="2" max="2" width="2.00390625" style="48" customWidth="1"/>
    <col min="3" max="3" width="29.28125" style="1" customWidth="1"/>
    <col min="4" max="4" width="6.8515625" style="2" customWidth="1"/>
    <col min="5" max="5" width="6.8515625" style="3" customWidth="1"/>
    <col min="6" max="6" width="6.8515625" style="2" customWidth="1"/>
    <col min="7" max="7" width="6.8515625" style="3" customWidth="1"/>
    <col min="8" max="8" width="6.8515625" style="2" customWidth="1"/>
    <col min="9" max="9" width="6.8515625" style="3" customWidth="1"/>
    <col min="10" max="23" width="6.8515625" style="2" customWidth="1"/>
    <col min="24" max="16384" width="9.140625" style="2" customWidth="1"/>
  </cols>
  <sheetData>
    <row r="1" ht="6.75" customHeight="1"/>
    <row r="2" spans="3:23" ht="5.25" customHeight="1">
      <c r="C2" s="4"/>
      <c r="D2" s="5"/>
      <c r="E2" s="6"/>
      <c r="F2" s="5"/>
      <c r="G2" s="6"/>
      <c r="H2" s="5"/>
      <c r="I2" s="6"/>
      <c r="J2" s="5"/>
      <c r="K2" s="5"/>
      <c r="L2" s="5"/>
      <c r="M2" s="5"/>
      <c r="N2" s="5"/>
      <c r="O2" s="5"/>
      <c r="P2" s="5"/>
      <c r="Q2" s="7"/>
      <c r="R2" s="7"/>
      <c r="S2" s="7"/>
      <c r="T2" s="5"/>
      <c r="U2" s="14"/>
      <c r="V2" s="14"/>
      <c r="W2" s="14"/>
    </row>
    <row r="3" spans="3:23" ht="19.5">
      <c r="C3" s="8" t="s">
        <v>175</v>
      </c>
      <c r="D3" s="9"/>
      <c r="E3" s="10"/>
      <c r="F3" s="9"/>
      <c r="G3" s="10"/>
      <c r="H3" s="9"/>
      <c r="I3" s="10"/>
      <c r="J3" s="7"/>
      <c r="K3" s="7"/>
      <c r="L3" s="7"/>
      <c r="M3" s="7"/>
      <c r="N3" s="7"/>
      <c r="O3" s="5"/>
      <c r="P3" s="5"/>
      <c r="Q3" s="7"/>
      <c r="R3" s="7"/>
      <c r="S3" s="7"/>
      <c r="T3" s="5"/>
      <c r="U3" s="14"/>
      <c r="V3" s="14"/>
      <c r="W3" s="14"/>
    </row>
    <row r="4" spans="3:23" ht="10.5" customHeight="1">
      <c r="C4" s="8"/>
      <c r="D4" s="9"/>
      <c r="E4" s="10"/>
      <c r="F4" s="9"/>
      <c r="G4" s="10"/>
      <c r="H4" s="9"/>
      <c r="I4" s="10"/>
      <c r="J4" s="7"/>
      <c r="K4" s="7"/>
      <c r="L4" s="7"/>
      <c r="M4" s="7"/>
      <c r="N4" s="7"/>
      <c r="O4" s="7"/>
      <c r="P4" s="7"/>
      <c r="Q4" s="7"/>
      <c r="R4" s="7"/>
      <c r="S4" s="7"/>
      <c r="T4" s="5"/>
      <c r="U4" s="14"/>
      <c r="V4" s="14"/>
      <c r="W4" s="14"/>
    </row>
    <row r="5" spans="3:23" ht="16.5">
      <c r="C5" s="59" t="s">
        <v>239</v>
      </c>
      <c r="D5" s="9"/>
      <c r="E5" s="10"/>
      <c r="F5" s="9"/>
      <c r="G5" s="10"/>
      <c r="H5" s="9"/>
      <c r="I5" s="10"/>
      <c r="J5" s="7"/>
      <c r="K5" s="7"/>
      <c r="L5" s="7"/>
      <c r="M5" s="7"/>
      <c r="N5" s="5"/>
      <c r="O5" s="12"/>
      <c r="P5" s="47"/>
      <c r="Q5" s="53" t="s">
        <v>237</v>
      </c>
      <c r="R5" s="13"/>
      <c r="S5" s="76"/>
      <c r="T5" s="76"/>
      <c r="U5" s="14"/>
      <c r="V5" s="14"/>
      <c r="W5" s="14"/>
    </row>
    <row r="6" spans="3:23" ht="12.75" customHeight="1">
      <c r="C6" s="4"/>
      <c r="D6" s="5"/>
      <c r="E6" s="6"/>
      <c r="F6" s="5"/>
      <c r="G6" s="6"/>
      <c r="H6" s="5"/>
      <c r="I6" s="6"/>
      <c r="J6" s="5"/>
      <c r="K6" s="5"/>
      <c r="L6" s="5"/>
      <c r="M6" s="5"/>
      <c r="N6" s="5"/>
      <c r="O6" s="5"/>
      <c r="P6" s="5"/>
      <c r="Q6" s="5"/>
      <c r="R6" s="13"/>
      <c r="S6" s="14"/>
      <c r="T6" s="14"/>
      <c r="U6" s="14"/>
      <c r="V6" s="14"/>
      <c r="W6" s="14"/>
    </row>
    <row r="7" spans="3:23" ht="12.75" customHeight="1">
      <c r="C7" s="4"/>
      <c r="D7" s="5"/>
      <c r="E7" s="6"/>
      <c r="F7" s="5"/>
      <c r="G7" s="46" t="s">
        <v>128</v>
      </c>
      <c r="H7" s="5"/>
      <c r="I7" s="6"/>
      <c r="J7" s="5"/>
      <c r="K7" s="5"/>
      <c r="L7" s="5"/>
      <c r="M7" s="5"/>
      <c r="N7" s="77" t="s">
        <v>76</v>
      </c>
      <c r="O7" s="78"/>
      <c r="P7" s="78"/>
      <c r="Q7" s="79"/>
      <c r="R7" s="13"/>
      <c r="S7" s="14"/>
      <c r="T7" s="14"/>
      <c r="U7" s="14"/>
      <c r="V7" s="14"/>
      <c r="W7" s="14"/>
    </row>
    <row r="8" spans="3:23" ht="13.5" thickBot="1">
      <c r="C8" s="4"/>
      <c r="D8" s="5"/>
      <c r="E8" s="6"/>
      <c r="F8" s="5"/>
      <c r="G8" s="6"/>
      <c r="H8" s="5"/>
      <c r="I8" s="6"/>
      <c r="J8" s="5"/>
      <c r="K8" s="5"/>
      <c r="L8" s="5"/>
      <c r="M8" s="5"/>
      <c r="N8" s="5"/>
      <c r="O8" s="5"/>
      <c r="P8" s="5"/>
      <c r="Q8" s="5"/>
      <c r="R8" s="13"/>
      <c r="S8" s="14"/>
      <c r="T8" s="14"/>
      <c r="U8" s="14"/>
      <c r="V8" s="14"/>
      <c r="W8" s="14"/>
    </row>
    <row r="9" spans="3:23" ht="10.5" customHeight="1">
      <c r="C9" s="11"/>
      <c r="D9" s="9"/>
      <c r="E9" s="10"/>
      <c r="F9" s="9"/>
      <c r="G9" s="28"/>
      <c r="H9" s="29"/>
      <c r="I9" s="30"/>
      <c r="J9" s="31"/>
      <c r="K9" s="31"/>
      <c r="L9" s="29"/>
      <c r="M9" s="29"/>
      <c r="N9" s="32"/>
      <c r="O9" s="32"/>
      <c r="P9" s="29"/>
      <c r="Q9" s="33"/>
      <c r="R9" s="13"/>
      <c r="S9" s="14"/>
      <c r="T9" s="14"/>
      <c r="U9" s="14"/>
      <c r="V9" s="14"/>
      <c r="W9" s="14"/>
    </row>
    <row r="10" spans="3:23" ht="11.25" customHeight="1">
      <c r="C10" s="11"/>
      <c r="D10" s="9"/>
      <c r="E10" s="10"/>
      <c r="F10" s="9"/>
      <c r="G10" s="34"/>
      <c r="H10" s="35"/>
      <c r="I10" s="36"/>
      <c r="J10" s="37"/>
      <c r="K10" s="37"/>
      <c r="L10" s="35"/>
      <c r="M10" s="35"/>
      <c r="N10" s="38"/>
      <c r="O10" s="38"/>
      <c r="P10" s="35"/>
      <c r="Q10" s="39"/>
      <c r="R10" s="13"/>
      <c r="S10" s="14"/>
      <c r="T10" s="14"/>
      <c r="U10" s="14"/>
      <c r="V10" s="14"/>
      <c r="W10" s="14"/>
    </row>
    <row r="11" spans="3:23" ht="12.75" customHeight="1">
      <c r="C11" s="11"/>
      <c r="D11" s="9"/>
      <c r="E11" s="10"/>
      <c r="F11" s="9"/>
      <c r="G11" s="34"/>
      <c r="H11" s="35"/>
      <c r="I11" s="36"/>
      <c r="J11" s="37"/>
      <c r="K11" s="37"/>
      <c r="L11" s="35"/>
      <c r="M11" s="35"/>
      <c r="N11" s="38"/>
      <c r="O11" s="38"/>
      <c r="P11" s="35"/>
      <c r="Q11" s="39"/>
      <c r="R11" s="13"/>
      <c r="S11" s="14"/>
      <c r="T11" s="14"/>
      <c r="U11" s="14"/>
      <c r="V11" s="14"/>
      <c r="W11" s="14"/>
    </row>
    <row r="12" spans="3:23" ht="12.75" customHeight="1">
      <c r="C12" s="11"/>
      <c r="D12" s="9"/>
      <c r="E12" s="10"/>
      <c r="F12" s="9"/>
      <c r="G12" s="34"/>
      <c r="H12" s="35"/>
      <c r="I12" s="36"/>
      <c r="J12" s="37"/>
      <c r="K12" s="37"/>
      <c r="L12" s="35"/>
      <c r="M12" s="35"/>
      <c r="N12" s="38"/>
      <c r="O12" s="38"/>
      <c r="P12" s="35"/>
      <c r="Q12" s="39"/>
      <c r="R12" s="13"/>
      <c r="S12" s="14"/>
      <c r="T12" s="14"/>
      <c r="U12" s="14"/>
      <c r="V12" s="14"/>
      <c r="W12" s="14"/>
    </row>
    <row r="13" spans="3:23" ht="12.75" customHeight="1">
      <c r="C13" s="11"/>
      <c r="D13" s="9"/>
      <c r="E13" s="10"/>
      <c r="F13" s="9"/>
      <c r="G13" s="34"/>
      <c r="H13" s="35"/>
      <c r="I13" s="36"/>
      <c r="J13" s="37"/>
      <c r="K13" s="37"/>
      <c r="L13" s="35"/>
      <c r="M13" s="35"/>
      <c r="N13" s="38"/>
      <c r="O13" s="38"/>
      <c r="P13" s="35"/>
      <c r="Q13" s="39"/>
      <c r="R13" s="13"/>
      <c r="S13" s="14"/>
      <c r="T13" s="14"/>
      <c r="U13" s="14"/>
      <c r="V13" s="14"/>
      <c r="W13" s="14"/>
    </row>
    <row r="14" spans="3:23" ht="12.75" customHeight="1">
      <c r="C14" s="11"/>
      <c r="D14" s="9"/>
      <c r="E14" s="10"/>
      <c r="F14" s="9"/>
      <c r="G14" s="34"/>
      <c r="H14" s="35"/>
      <c r="I14" s="36"/>
      <c r="J14" s="37"/>
      <c r="K14" s="37"/>
      <c r="L14" s="35"/>
      <c r="M14" s="35"/>
      <c r="N14" s="38"/>
      <c r="O14" s="38"/>
      <c r="P14" s="35"/>
      <c r="Q14" s="39"/>
      <c r="R14" s="13"/>
      <c r="S14" s="14"/>
      <c r="T14" s="14"/>
      <c r="U14" s="14"/>
      <c r="V14" s="14"/>
      <c r="W14" s="14"/>
    </row>
    <row r="15" spans="3:23" ht="12.75" customHeight="1">
      <c r="C15" s="11"/>
      <c r="D15" s="9"/>
      <c r="E15" s="10"/>
      <c r="F15" s="9"/>
      <c r="G15" s="34"/>
      <c r="H15" s="35"/>
      <c r="I15" s="36"/>
      <c r="J15" s="37"/>
      <c r="K15" s="37"/>
      <c r="L15" s="35"/>
      <c r="M15" s="35"/>
      <c r="N15" s="38"/>
      <c r="O15" s="38"/>
      <c r="P15" s="35"/>
      <c r="Q15" s="39"/>
      <c r="R15" s="13"/>
      <c r="S15" s="14"/>
      <c r="T15" s="14"/>
      <c r="U15" s="14"/>
      <c r="V15" s="14"/>
      <c r="W15" s="14"/>
    </row>
    <row r="16" spans="3:23" ht="12.75" customHeight="1">
      <c r="C16" s="11"/>
      <c r="D16" s="9"/>
      <c r="E16" s="10"/>
      <c r="F16" s="9"/>
      <c r="G16" s="34"/>
      <c r="H16" s="35"/>
      <c r="I16" s="36"/>
      <c r="J16" s="37"/>
      <c r="K16" s="37"/>
      <c r="L16" s="35"/>
      <c r="M16" s="35"/>
      <c r="N16" s="38"/>
      <c r="O16" s="38"/>
      <c r="P16" s="35"/>
      <c r="Q16" s="39"/>
      <c r="R16" s="13"/>
      <c r="S16" s="14"/>
      <c r="T16" s="14"/>
      <c r="U16" s="14"/>
      <c r="V16" s="14"/>
      <c r="W16" s="14"/>
    </row>
    <row r="17" spans="3:23" ht="12.75" customHeight="1">
      <c r="C17" s="11"/>
      <c r="D17" s="9"/>
      <c r="E17" s="10"/>
      <c r="F17" s="9"/>
      <c r="G17" s="34"/>
      <c r="H17" s="35"/>
      <c r="I17" s="36"/>
      <c r="J17" s="37"/>
      <c r="K17" s="37"/>
      <c r="L17" s="35"/>
      <c r="M17" s="35"/>
      <c r="N17" s="38"/>
      <c r="O17" s="38"/>
      <c r="P17" s="35"/>
      <c r="Q17" s="39"/>
      <c r="R17" s="13"/>
      <c r="S17" s="14"/>
      <c r="T17" s="14"/>
      <c r="U17" s="14"/>
      <c r="V17" s="14"/>
      <c r="W17" s="14"/>
    </row>
    <row r="18" spans="3:23" ht="12.75" customHeight="1">
      <c r="C18" s="11"/>
      <c r="D18" s="9"/>
      <c r="E18" s="10"/>
      <c r="F18" s="9"/>
      <c r="G18" s="34"/>
      <c r="H18" s="35"/>
      <c r="I18" s="36"/>
      <c r="J18" s="37"/>
      <c r="K18" s="37"/>
      <c r="L18" s="35"/>
      <c r="M18" s="35"/>
      <c r="N18" s="38"/>
      <c r="O18" s="38"/>
      <c r="P18" s="35"/>
      <c r="Q18" s="39"/>
      <c r="R18" s="13"/>
      <c r="S18" s="14"/>
      <c r="T18" s="14"/>
      <c r="U18" s="14"/>
      <c r="V18" s="14"/>
      <c r="W18" s="14"/>
    </row>
    <row r="19" spans="3:23" ht="12.75" customHeight="1">
      <c r="C19" s="11"/>
      <c r="D19" s="9"/>
      <c r="E19" s="10"/>
      <c r="F19" s="9"/>
      <c r="G19" s="34"/>
      <c r="H19" s="35"/>
      <c r="I19" s="36"/>
      <c r="J19" s="37"/>
      <c r="K19" s="37"/>
      <c r="L19" s="35"/>
      <c r="M19" s="35"/>
      <c r="N19" s="38"/>
      <c r="O19" s="38"/>
      <c r="P19" s="35"/>
      <c r="Q19" s="39"/>
      <c r="R19" s="13"/>
      <c r="S19" s="14"/>
      <c r="T19" s="14"/>
      <c r="U19" s="14"/>
      <c r="V19" s="14"/>
      <c r="W19" s="14"/>
    </row>
    <row r="20" spans="3:23" ht="12.75" customHeight="1">
      <c r="C20" s="11"/>
      <c r="D20" s="9"/>
      <c r="E20" s="10"/>
      <c r="F20" s="9"/>
      <c r="G20" s="34"/>
      <c r="H20" s="35"/>
      <c r="I20" s="36"/>
      <c r="J20" s="37"/>
      <c r="K20" s="37"/>
      <c r="L20" s="35"/>
      <c r="M20" s="35"/>
      <c r="N20" s="38"/>
      <c r="O20" s="38"/>
      <c r="P20" s="35"/>
      <c r="Q20" s="39"/>
      <c r="R20" s="13"/>
      <c r="S20" s="14"/>
      <c r="T20" s="14"/>
      <c r="U20" s="14"/>
      <c r="V20" s="14"/>
      <c r="W20" s="14"/>
    </row>
    <row r="21" spans="3:23" ht="12.75" customHeight="1">
      <c r="C21" s="11"/>
      <c r="D21" s="9"/>
      <c r="E21" s="10"/>
      <c r="F21" s="9"/>
      <c r="G21" s="34"/>
      <c r="H21" s="35"/>
      <c r="I21" s="36"/>
      <c r="J21" s="37"/>
      <c r="K21" s="37"/>
      <c r="L21" s="35"/>
      <c r="M21" s="35"/>
      <c r="N21" s="38"/>
      <c r="O21" s="38"/>
      <c r="P21" s="35"/>
      <c r="Q21" s="39"/>
      <c r="R21" s="13"/>
      <c r="S21" s="14"/>
      <c r="T21" s="14"/>
      <c r="U21" s="14"/>
      <c r="V21" s="14"/>
      <c r="W21" s="14"/>
    </row>
    <row r="22" spans="3:23" ht="12.75" customHeight="1">
      <c r="C22" s="11"/>
      <c r="D22" s="9"/>
      <c r="E22" s="10"/>
      <c r="F22" s="9"/>
      <c r="G22" s="34"/>
      <c r="H22" s="35"/>
      <c r="I22" s="36"/>
      <c r="J22" s="37"/>
      <c r="K22" s="37"/>
      <c r="L22" s="35"/>
      <c r="M22" s="35"/>
      <c r="N22" s="38"/>
      <c r="O22" s="38"/>
      <c r="P22" s="35"/>
      <c r="Q22" s="39"/>
      <c r="R22" s="13"/>
      <c r="S22" s="14"/>
      <c r="T22" s="14"/>
      <c r="U22" s="14"/>
      <c r="V22" s="14"/>
      <c r="W22" s="14"/>
    </row>
    <row r="23" spans="3:23" ht="12.75" customHeight="1">
      <c r="C23" s="11"/>
      <c r="D23" s="9"/>
      <c r="E23" s="10"/>
      <c r="F23" s="9"/>
      <c r="G23" s="34"/>
      <c r="H23" s="35"/>
      <c r="I23" s="36"/>
      <c r="J23" s="37"/>
      <c r="K23" s="37"/>
      <c r="L23" s="35"/>
      <c r="M23" s="35"/>
      <c r="N23" s="38"/>
      <c r="O23" s="38"/>
      <c r="P23" s="35"/>
      <c r="Q23" s="39"/>
      <c r="R23" s="13"/>
      <c r="S23" s="14"/>
      <c r="T23" s="14"/>
      <c r="U23" s="14"/>
      <c r="V23" s="14"/>
      <c r="W23" s="14"/>
    </row>
    <row r="24" spans="3:23" ht="12.75" customHeight="1">
      <c r="C24" s="11"/>
      <c r="D24" s="9"/>
      <c r="E24" s="10"/>
      <c r="F24" s="9"/>
      <c r="G24" s="34"/>
      <c r="H24" s="35"/>
      <c r="I24" s="36"/>
      <c r="J24" s="37"/>
      <c r="K24" s="37"/>
      <c r="L24" s="35"/>
      <c r="M24" s="35"/>
      <c r="N24" s="38"/>
      <c r="O24" s="38"/>
      <c r="P24" s="35"/>
      <c r="Q24" s="39"/>
      <c r="R24" s="13"/>
      <c r="S24" s="14"/>
      <c r="T24" s="14"/>
      <c r="U24" s="14"/>
      <c r="V24" s="14"/>
      <c r="W24" s="14"/>
    </row>
    <row r="25" spans="3:23" ht="12.75" customHeight="1">
      <c r="C25" s="11"/>
      <c r="D25" s="9"/>
      <c r="E25" s="10"/>
      <c r="F25" s="9"/>
      <c r="G25" s="34"/>
      <c r="H25" s="35"/>
      <c r="I25" s="36"/>
      <c r="J25" s="37"/>
      <c r="K25" s="37"/>
      <c r="L25" s="35"/>
      <c r="M25" s="35"/>
      <c r="N25" s="38"/>
      <c r="O25" s="38"/>
      <c r="P25" s="35"/>
      <c r="Q25" s="39"/>
      <c r="R25" s="13"/>
      <c r="S25" s="14"/>
      <c r="T25" s="14"/>
      <c r="U25" s="14"/>
      <c r="V25" s="14"/>
      <c r="W25" s="14"/>
    </row>
    <row r="26" spans="3:23" ht="8.25" customHeight="1">
      <c r="C26" s="11"/>
      <c r="D26" s="9"/>
      <c r="E26" s="10"/>
      <c r="F26" s="9"/>
      <c r="G26" s="34"/>
      <c r="H26" s="35"/>
      <c r="I26" s="36"/>
      <c r="J26" s="37"/>
      <c r="K26" s="37"/>
      <c r="L26" s="35"/>
      <c r="M26" s="35"/>
      <c r="N26" s="38"/>
      <c r="O26" s="38"/>
      <c r="P26" s="35"/>
      <c r="Q26" s="39"/>
      <c r="R26" s="13"/>
      <c r="S26" s="14"/>
      <c r="T26" s="14"/>
      <c r="U26" s="14"/>
      <c r="V26" s="14"/>
      <c r="W26" s="14"/>
    </row>
    <row r="27" spans="3:23" ht="0.75" customHeight="1" hidden="1">
      <c r="C27" s="23"/>
      <c r="D27" s="9"/>
      <c r="E27" s="10"/>
      <c r="F27" s="9"/>
      <c r="G27" s="34"/>
      <c r="H27" s="35"/>
      <c r="I27" s="36"/>
      <c r="J27" s="37"/>
      <c r="K27" s="37"/>
      <c r="L27" s="35"/>
      <c r="M27" s="35"/>
      <c r="N27" s="38"/>
      <c r="O27" s="38"/>
      <c r="P27" s="35"/>
      <c r="Q27" s="39"/>
      <c r="R27" s="13"/>
      <c r="S27" s="14"/>
      <c r="T27" s="14"/>
      <c r="U27" s="14"/>
      <c r="V27" s="14"/>
      <c r="W27" s="14"/>
    </row>
    <row r="28" spans="3:23" ht="12.75" customHeight="1" thickBot="1">
      <c r="C28" s="24"/>
      <c r="D28" s="9"/>
      <c r="E28" s="10"/>
      <c r="F28" s="9"/>
      <c r="G28" s="40"/>
      <c r="H28" s="41"/>
      <c r="I28" s="42"/>
      <c r="J28" s="43"/>
      <c r="K28" s="43"/>
      <c r="L28" s="41"/>
      <c r="M28" s="41"/>
      <c r="N28" s="44"/>
      <c r="O28" s="44"/>
      <c r="P28" s="41"/>
      <c r="Q28" s="45"/>
      <c r="R28" s="13"/>
      <c r="S28" s="14"/>
      <c r="T28" s="14"/>
      <c r="U28" s="14"/>
      <c r="V28" s="14"/>
      <c r="W28" s="14"/>
    </row>
    <row r="29" spans="3:23" ht="8.25" customHeight="1">
      <c r="C29" s="24"/>
      <c r="D29" s="9"/>
      <c r="E29" s="10"/>
      <c r="F29" s="9"/>
      <c r="G29" s="13"/>
      <c r="H29" s="13"/>
      <c r="I29" s="25"/>
      <c r="J29" s="7"/>
      <c r="K29" s="7"/>
      <c r="L29" s="13"/>
      <c r="M29" s="13"/>
      <c r="N29" s="26"/>
      <c r="O29" s="26"/>
      <c r="P29" s="13"/>
      <c r="Q29" s="5"/>
      <c r="R29" s="13"/>
      <c r="S29" s="14"/>
      <c r="T29" s="14"/>
      <c r="U29" s="14"/>
      <c r="V29" s="14"/>
      <c r="W29" s="14"/>
    </row>
    <row r="30" spans="3:23" ht="2.25" customHeight="1">
      <c r="C30" s="24"/>
      <c r="D30" s="9"/>
      <c r="E30" s="10"/>
      <c r="F30" s="9"/>
      <c r="G30" s="13"/>
      <c r="H30" s="13"/>
      <c r="I30" s="25"/>
      <c r="J30" s="7"/>
      <c r="K30" s="7"/>
      <c r="L30" s="13"/>
      <c r="M30" s="13"/>
      <c r="N30" s="26"/>
      <c r="O30" s="26"/>
      <c r="P30" s="13"/>
      <c r="Q30" s="5"/>
      <c r="R30" s="13"/>
      <c r="S30" s="14"/>
      <c r="T30" s="14"/>
      <c r="U30" s="14"/>
      <c r="V30" s="14"/>
      <c r="W30" s="14"/>
    </row>
    <row r="31" spans="3:23" ht="2.25" customHeight="1">
      <c r="C31" s="27"/>
      <c r="D31" s="54">
        <v>1990</v>
      </c>
      <c r="E31" s="54">
        <v>1991</v>
      </c>
      <c r="F31" s="54">
        <v>1992</v>
      </c>
      <c r="G31" s="54">
        <v>1993</v>
      </c>
      <c r="H31" s="54">
        <v>1994</v>
      </c>
      <c r="I31" s="54">
        <v>1995</v>
      </c>
      <c r="J31" s="54">
        <v>1996</v>
      </c>
      <c r="K31" s="54">
        <v>1997</v>
      </c>
      <c r="L31" s="54">
        <v>1998</v>
      </c>
      <c r="M31" s="54">
        <v>1999</v>
      </c>
      <c r="N31" s="54">
        <v>2000</v>
      </c>
      <c r="O31" s="54">
        <v>2001</v>
      </c>
      <c r="P31" s="54">
        <v>2002</v>
      </c>
      <c r="Q31" s="54">
        <v>2003</v>
      </c>
      <c r="R31" s="54">
        <v>2004</v>
      </c>
      <c r="S31" s="54">
        <v>2005</v>
      </c>
      <c r="T31" s="54">
        <v>2006</v>
      </c>
      <c r="U31" s="54">
        <v>2007</v>
      </c>
      <c r="V31" s="54">
        <v>2008</v>
      </c>
      <c r="W31" s="2">
        <v>2009</v>
      </c>
    </row>
    <row r="32" spans="3:23" ht="2.25" customHeight="1">
      <c r="C32" s="27"/>
      <c r="D32" s="55">
        <f>VLOOKUP(N7,B35:W253,3,TRUE)</f>
        <v>14671.18193</v>
      </c>
      <c r="E32" s="55">
        <f>VLOOKUP(N7,B35:W253,4,TRUE)</f>
        <v>14811.97462</v>
      </c>
      <c r="F32" s="55">
        <f>VLOOKUP(N7,B35:W253,5,TRUE)</f>
        <v>14818.44644</v>
      </c>
      <c r="G32" s="55">
        <f>VLOOKUP(N7,B35:W253,6,TRUE)</f>
        <v>14961.33021</v>
      </c>
      <c r="H32" s="55">
        <f>VLOOKUP(N7,B35:W253,7,TRUE)</f>
        <v>15322.16851</v>
      </c>
      <c r="I32" s="55">
        <f>VLOOKUP(N7,B35:W253,8,TRUE)</f>
        <v>17530.94039</v>
      </c>
      <c r="J32" s="56">
        <f>VLOOKUP(N7,B35:W253,9,TRUE)</f>
        <v>18001.3578</v>
      </c>
      <c r="K32" s="56">
        <f>VLOOKUP(N7,B35:W253,10,TRUE)</f>
        <v>18083.39278</v>
      </c>
      <c r="L32" s="56">
        <f>VLOOKUP(N7,B35:W253,11,TRUE)</f>
        <v>18902.60727</v>
      </c>
      <c r="M32" s="56">
        <f>VLOOKUP(N7,B35:W253,12,TRUE)</f>
        <v>19641.33105</v>
      </c>
      <c r="N32" s="56">
        <f>VLOOKUP(N7,B35:W253,13,TRUE)</f>
        <v>19641.3732</v>
      </c>
      <c r="O32" s="56">
        <f>VLOOKUP(N7,B35:W253,14,TRUE)</f>
        <v>19641.3732</v>
      </c>
      <c r="P32" s="56">
        <f>VLOOKUP(N7,B35:W253,15,TRUE)</f>
        <v>20342.56456</v>
      </c>
      <c r="Q32" s="56">
        <f>VLOOKUP(N7,B35:W253,16,TRUE)</f>
        <v>20342.56456</v>
      </c>
      <c r="R32" s="56">
        <f>VLOOKUP(N7,B35:W253,17,TRUE)</f>
        <v>20342.56456</v>
      </c>
      <c r="S32" s="56">
        <f>VLOOKUP(N7,B35:W253,18,TRUE)</f>
        <v>20342.56456</v>
      </c>
      <c r="T32" s="56">
        <f>VLOOKUP(N7,B35:W253,19,TRUE)</f>
        <v>20342.56456</v>
      </c>
      <c r="U32" s="57">
        <f>VLOOKUP(N7,B35:W253,20,TRUE)</f>
        <v>20342.56456</v>
      </c>
      <c r="V32" s="57">
        <f>VLOOKUP(N7,B35:W253,21,TRUE)</f>
        <v>20342.56456</v>
      </c>
      <c r="W32" s="2">
        <f>VLOOKUP(N7,B35:W253,22,TRUE)</f>
        <v>20342.50089</v>
      </c>
    </row>
    <row r="33" spans="3:23" ht="14.25" customHeight="1">
      <c r="C33" s="52" t="s">
        <v>129</v>
      </c>
      <c r="D33" s="60">
        <v>1990</v>
      </c>
      <c r="E33" s="60">
        <v>1991</v>
      </c>
      <c r="F33" s="60">
        <v>1992</v>
      </c>
      <c r="G33" s="60">
        <v>1993</v>
      </c>
      <c r="H33" s="60">
        <v>1994</v>
      </c>
      <c r="I33" s="60">
        <v>1995</v>
      </c>
      <c r="J33" s="60">
        <v>1996</v>
      </c>
      <c r="K33" s="60">
        <v>1997</v>
      </c>
      <c r="L33" s="60">
        <v>1998</v>
      </c>
      <c r="M33" s="60">
        <v>1999</v>
      </c>
      <c r="N33" s="60">
        <v>2000</v>
      </c>
      <c r="O33" s="60">
        <v>2001</v>
      </c>
      <c r="P33" s="60">
        <v>2002</v>
      </c>
      <c r="Q33" s="60">
        <v>2003</v>
      </c>
      <c r="R33" s="60">
        <v>2004</v>
      </c>
      <c r="S33" s="60">
        <v>2005</v>
      </c>
      <c r="T33" s="60">
        <v>2006</v>
      </c>
      <c r="U33" s="60">
        <v>2007</v>
      </c>
      <c r="V33" s="60">
        <v>2008</v>
      </c>
      <c r="W33" s="60">
        <v>2009</v>
      </c>
    </row>
    <row r="34" spans="3:23" ht="9.75" customHeight="1">
      <c r="C34" s="15"/>
      <c r="D34" s="81" t="s">
        <v>176</v>
      </c>
      <c r="E34" s="82"/>
      <c r="F34" s="82"/>
      <c r="G34" s="82"/>
      <c r="H34" s="82"/>
      <c r="I34" s="82"/>
      <c r="J34" s="82"/>
      <c r="K34" s="82"/>
      <c r="L34" s="82"/>
      <c r="M34" s="82"/>
      <c r="N34" s="82"/>
      <c r="O34" s="82"/>
      <c r="P34" s="82"/>
      <c r="Q34" s="82"/>
      <c r="R34" s="82"/>
      <c r="S34" s="82"/>
      <c r="T34" s="82"/>
      <c r="U34" s="82"/>
      <c r="V34" s="82"/>
      <c r="W34" s="82"/>
    </row>
    <row r="35" spans="2:23" ht="12.75" customHeight="1">
      <c r="B35" s="63" t="s">
        <v>177</v>
      </c>
      <c r="C35" s="61" t="s">
        <v>177</v>
      </c>
      <c r="D35" s="70">
        <v>2783.708177</v>
      </c>
      <c r="E35" s="70">
        <v>2783.755362</v>
      </c>
      <c r="F35" s="70">
        <v>2783.802618</v>
      </c>
      <c r="G35" s="70">
        <v>2783.849947</v>
      </c>
      <c r="H35" s="70">
        <v>2783.897347</v>
      </c>
      <c r="I35" s="70">
        <v>2783.944817</v>
      </c>
      <c r="J35" s="70">
        <v>2783.99236</v>
      </c>
      <c r="K35" s="70">
        <v>2784.039972</v>
      </c>
      <c r="L35" s="70">
        <v>2784.087656</v>
      </c>
      <c r="M35" s="70">
        <v>2784.087656</v>
      </c>
      <c r="N35" s="70">
        <v>2784.087656</v>
      </c>
      <c r="O35" s="70">
        <v>2784.087656</v>
      </c>
      <c r="P35" s="70">
        <v>2784.087656</v>
      </c>
      <c r="Q35" s="70">
        <v>2784.087656</v>
      </c>
      <c r="R35" s="70">
        <v>2784.087656</v>
      </c>
      <c r="S35" s="70">
        <v>2784.087656</v>
      </c>
      <c r="T35" s="70">
        <v>2784.087656</v>
      </c>
      <c r="U35" s="70">
        <v>2784.087656</v>
      </c>
      <c r="V35" s="70">
        <v>2784.087656</v>
      </c>
      <c r="W35" s="70">
        <v>2784.083673</v>
      </c>
    </row>
    <row r="36" spans="2:23" ht="12.75" customHeight="1">
      <c r="B36" s="63" t="s">
        <v>78</v>
      </c>
      <c r="C36" s="61" t="s">
        <v>78</v>
      </c>
      <c r="D36" s="70">
        <v>1246.620386</v>
      </c>
      <c r="E36" s="70">
        <v>1246.573737</v>
      </c>
      <c r="F36" s="70">
        <v>1246.527024</v>
      </c>
      <c r="G36" s="70">
        <v>1246.480252</v>
      </c>
      <c r="H36" s="70">
        <v>1262.476705</v>
      </c>
      <c r="I36" s="70">
        <v>1262.428918</v>
      </c>
      <c r="J36" s="70">
        <v>1721.927371</v>
      </c>
      <c r="K36" s="70">
        <v>1721.872456</v>
      </c>
      <c r="L36" s="70">
        <v>1721.817454</v>
      </c>
      <c r="M36" s="70">
        <v>2301.538141</v>
      </c>
      <c r="N36" s="70">
        <v>2301.538141</v>
      </c>
      <c r="O36" s="70">
        <v>2301.538141</v>
      </c>
      <c r="P36" s="70">
        <v>2343.706476</v>
      </c>
      <c r="Q36" s="70">
        <v>2347.556781</v>
      </c>
      <c r="R36" s="70">
        <v>2504.851958</v>
      </c>
      <c r="S36" s="70">
        <v>2814.161593</v>
      </c>
      <c r="T36" s="70">
        <v>2814.161593</v>
      </c>
      <c r="U36" s="70">
        <v>2814.161593</v>
      </c>
      <c r="V36" s="70">
        <v>2814.161593</v>
      </c>
      <c r="W36" s="70">
        <v>2814.188169</v>
      </c>
    </row>
    <row r="37" spans="2:23" ht="12.75" customHeight="1">
      <c r="B37" s="63" t="s">
        <v>33</v>
      </c>
      <c r="C37" s="61" t="s">
        <v>33</v>
      </c>
      <c r="D37" s="70">
        <v>146589.1</v>
      </c>
      <c r="E37" s="70">
        <v>146589.1188</v>
      </c>
      <c r="F37" s="70">
        <v>146589.1386</v>
      </c>
      <c r="G37" s="70">
        <v>146622.1583</v>
      </c>
      <c r="H37" s="70">
        <v>146651.5323</v>
      </c>
      <c r="I37" s="70">
        <v>146651.5397</v>
      </c>
      <c r="J37" s="70">
        <v>146651.5468</v>
      </c>
      <c r="K37" s="70">
        <v>146651.5538</v>
      </c>
      <c r="L37" s="70">
        <v>146651.5605</v>
      </c>
      <c r="M37" s="70">
        <v>146842.8054</v>
      </c>
      <c r="N37" s="70">
        <v>146842.8054</v>
      </c>
      <c r="O37" s="70">
        <v>146842.8054</v>
      </c>
      <c r="P37" s="70">
        <v>146842.8054</v>
      </c>
      <c r="Q37" s="70">
        <v>146843.7037</v>
      </c>
      <c r="R37" s="70">
        <v>146843.7037</v>
      </c>
      <c r="S37" s="70">
        <v>146843.7037</v>
      </c>
      <c r="T37" s="70">
        <v>146843.7037</v>
      </c>
      <c r="U37" s="70">
        <v>146843.7037</v>
      </c>
      <c r="V37" s="70">
        <v>146843.7037</v>
      </c>
      <c r="W37" s="70">
        <v>146843.7541</v>
      </c>
    </row>
    <row r="38" spans="2:23" ht="12.75" customHeight="1">
      <c r="B38" s="63" t="s">
        <v>178</v>
      </c>
      <c r="C38" s="61" t="s">
        <v>178</v>
      </c>
      <c r="D38" s="70">
        <v>0.56317564</v>
      </c>
      <c r="E38" s="70">
        <v>0.652992444</v>
      </c>
      <c r="F38" s="70">
        <v>0.6539177</v>
      </c>
      <c r="G38" s="70">
        <v>0.654841856</v>
      </c>
      <c r="H38" s="70">
        <v>0.655764949</v>
      </c>
      <c r="I38" s="70">
        <v>0.656686972</v>
      </c>
      <c r="J38" s="70">
        <v>0.657607917</v>
      </c>
      <c r="K38" s="70">
        <v>0.658527829</v>
      </c>
      <c r="L38" s="70">
        <v>0.659446641</v>
      </c>
      <c r="M38" s="70">
        <v>0.659446641</v>
      </c>
      <c r="N38" s="70">
        <v>0.659446641</v>
      </c>
      <c r="O38" s="70">
        <v>0.659446641</v>
      </c>
      <c r="P38" s="70">
        <v>0.659446641</v>
      </c>
      <c r="Q38" s="70">
        <v>0.659446641</v>
      </c>
      <c r="R38" s="70">
        <v>0.659446641</v>
      </c>
      <c r="S38" s="70">
        <v>0.659446641</v>
      </c>
      <c r="T38" s="70">
        <v>0.659446641</v>
      </c>
      <c r="U38" s="70">
        <v>0.659446641</v>
      </c>
      <c r="V38" s="70">
        <v>0.659446641</v>
      </c>
      <c r="W38" s="70">
        <v>0.65942</v>
      </c>
    </row>
    <row r="39" spans="2:23" ht="12.75" customHeight="1">
      <c r="B39" s="63" t="s">
        <v>179</v>
      </c>
      <c r="C39" s="61" t="s">
        <v>179</v>
      </c>
      <c r="D39" s="71">
        <v>26.23166189</v>
      </c>
      <c r="E39" s="71">
        <v>26.22974155</v>
      </c>
      <c r="F39" s="71">
        <v>26.22782153</v>
      </c>
      <c r="G39" s="71">
        <v>26.22590184</v>
      </c>
      <c r="H39" s="71">
        <v>26.2239825</v>
      </c>
      <c r="I39" s="71">
        <v>26.22206347</v>
      </c>
      <c r="J39" s="71">
        <v>26.22014477</v>
      </c>
      <c r="K39" s="71">
        <v>26.21822639</v>
      </c>
      <c r="L39" s="71">
        <v>26.21630834</v>
      </c>
      <c r="M39" s="71">
        <v>26.21630834</v>
      </c>
      <c r="N39" s="71">
        <v>26.21630834</v>
      </c>
      <c r="O39" s="71">
        <v>26.21630834</v>
      </c>
      <c r="P39" s="71">
        <v>26.21630834</v>
      </c>
      <c r="Q39" s="71">
        <v>26.21630834</v>
      </c>
      <c r="R39" s="71">
        <v>28.44926752</v>
      </c>
      <c r="S39" s="71">
        <v>28.44926752</v>
      </c>
      <c r="T39" s="71">
        <v>28.44926752</v>
      </c>
      <c r="U39" s="71">
        <v>28.44926752</v>
      </c>
      <c r="V39" s="71">
        <v>28.44926752</v>
      </c>
      <c r="W39" s="71">
        <v>28.449587</v>
      </c>
    </row>
    <row r="40" spans="2:23" ht="12.75" customHeight="1">
      <c r="B40" s="63" t="s">
        <v>130</v>
      </c>
      <c r="C40" s="62" t="s">
        <v>130</v>
      </c>
      <c r="D40" s="72">
        <v>155644.7166</v>
      </c>
      <c r="E40" s="72">
        <v>155644.7269</v>
      </c>
      <c r="F40" s="72">
        <v>155644.7349</v>
      </c>
      <c r="G40" s="72">
        <v>155644.743</v>
      </c>
      <c r="H40" s="72">
        <v>155644.7511</v>
      </c>
      <c r="I40" s="72">
        <v>155644.7593</v>
      </c>
      <c r="J40" s="72">
        <v>155644.7675</v>
      </c>
      <c r="K40" s="72">
        <v>155644.7758</v>
      </c>
      <c r="L40" s="72">
        <v>155644.7841</v>
      </c>
      <c r="M40" s="72">
        <v>155644.7841</v>
      </c>
      <c r="N40" s="72">
        <v>155644.7841</v>
      </c>
      <c r="O40" s="72">
        <v>155644.7841</v>
      </c>
      <c r="P40" s="72">
        <v>155644.7841</v>
      </c>
      <c r="Q40" s="72">
        <v>155644.7841</v>
      </c>
      <c r="R40" s="72">
        <v>155644.7841</v>
      </c>
      <c r="S40" s="72">
        <v>155644.7841</v>
      </c>
      <c r="T40" s="72">
        <v>155644.7841</v>
      </c>
      <c r="U40" s="72">
        <v>155644.7841</v>
      </c>
      <c r="V40" s="72">
        <v>155644.7841</v>
      </c>
      <c r="W40" s="72">
        <v>155644.8606</v>
      </c>
    </row>
    <row r="41" spans="2:23" ht="12.75" customHeight="1">
      <c r="B41" s="63" t="s">
        <v>180</v>
      </c>
      <c r="C41" s="62" t="s">
        <v>180</v>
      </c>
      <c r="D41" s="72">
        <v>0</v>
      </c>
      <c r="E41" s="72">
        <v>0</v>
      </c>
      <c r="F41" s="72">
        <v>0</v>
      </c>
      <c r="G41" s="72">
        <v>4.208860806</v>
      </c>
      <c r="H41" s="72">
        <v>4.208037217</v>
      </c>
      <c r="I41" s="72">
        <v>4.207214961</v>
      </c>
      <c r="J41" s="72">
        <v>4.206394159</v>
      </c>
      <c r="K41" s="72">
        <v>4.205574786</v>
      </c>
      <c r="L41" s="72">
        <v>4.204756781</v>
      </c>
      <c r="M41" s="72">
        <v>4.204756781</v>
      </c>
      <c r="N41" s="72">
        <v>4.204756781</v>
      </c>
      <c r="O41" s="72">
        <v>4.204756781</v>
      </c>
      <c r="P41" s="72">
        <v>4.204756781</v>
      </c>
      <c r="Q41" s="72">
        <v>4.204756781</v>
      </c>
      <c r="R41" s="72">
        <v>4.204756781</v>
      </c>
      <c r="S41" s="72">
        <v>4.204756781</v>
      </c>
      <c r="T41" s="72">
        <v>4.204756781</v>
      </c>
      <c r="U41" s="72">
        <v>4.204756781</v>
      </c>
      <c r="V41" s="72">
        <v>4.204756781</v>
      </c>
      <c r="W41" s="72">
        <v>4.204455</v>
      </c>
    </row>
    <row r="42" spans="2:23" ht="12.75" customHeight="1">
      <c r="B42" s="63" t="s">
        <v>0</v>
      </c>
      <c r="C42" s="62" t="s">
        <v>0</v>
      </c>
      <c r="D42" s="72">
        <v>29.3093178</v>
      </c>
      <c r="E42" s="72">
        <v>29.31957092</v>
      </c>
      <c r="F42" s="72">
        <v>29.32979849</v>
      </c>
      <c r="G42" s="72">
        <v>29.98288922</v>
      </c>
      <c r="H42" s="72">
        <v>29.99351625</v>
      </c>
      <c r="I42" s="72">
        <v>30.00407983</v>
      </c>
      <c r="J42" s="72">
        <v>30.01457842</v>
      </c>
      <c r="K42" s="72">
        <v>30.02501202</v>
      </c>
      <c r="L42" s="72">
        <v>30.03537512</v>
      </c>
      <c r="M42" s="72">
        <v>30.03537511</v>
      </c>
      <c r="N42" s="72">
        <v>30.03537511</v>
      </c>
      <c r="O42" s="72">
        <v>30.03537511</v>
      </c>
      <c r="P42" s="72">
        <v>30.03537511</v>
      </c>
      <c r="Q42" s="72">
        <v>30.03537511</v>
      </c>
      <c r="R42" s="72">
        <v>30.03537512</v>
      </c>
      <c r="S42" s="72">
        <v>31.91422019</v>
      </c>
      <c r="T42" s="72">
        <v>31.91422019</v>
      </c>
      <c r="U42" s="72">
        <v>31.91422019</v>
      </c>
      <c r="V42" s="72">
        <v>31.91422019</v>
      </c>
      <c r="W42" s="72">
        <v>31.877365</v>
      </c>
    </row>
    <row r="43" spans="2:23" ht="12.75" customHeight="1">
      <c r="B43" s="63" t="s">
        <v>79</v>
      </c>
      <c r="C43" s="62" t="s">
        <v>79</v>
      </c>
      <c r="D43" s="72">
        <v>127780.7847</v>
      </c>
      <c r="E43" s="72">
        <v>132928.7275</v>
      </c>
      <c r="F43" s="72">
        <v>140961.2604</v>
      </c>
      <c r="G43" s="72">
        <v>143619.4324</v>
      </c>
      <c r="H43" s="72">
        <v>145822.5182</v>
      </c>
      <c r="I43" s="72">
        <v>146509.8981</v>
      </c>
      <c r="J43" s="72">
        <v>148990.0446</v>
      </c>
      <c r="K43" s="72">
        <v>150959.6102</v>
      </c>
      <c r="L43" s="72">
        <v>150959.8154</v>
      </c>
      <c r="M43" s="72">
        <v>150959.8154</v>
      </c>
      <c r="N43" s="72">
        <v>150960.4014</v>
      </c>
      <c r="O43" s="72">
        <v>151115.9887</v>
      </c>
      <c r="P43" s="72">
        <v>151115.9887</v>
      </c>
      <c r="Q43" s="72">
        <v>151115.9887</v>
      </c>
      <c r="R43" s="72">
        <v>151115.9887</v>
      </c>
      <c r="S43" s="72">
        <v>151115.9887</v>
      </c>
      <c r="T43" s="72">
        <v>151115.9887</v>
      </c>
      <c r="U43" s="72">
        <v>151115.9887</v>
      </c>
      <c r="V43" s="72">
        <v>151115.9887</v>
      </c>
      <c r="W43" s="72">
        <v>151116.0572</v>
      </c>
    </row>
    <row r="44" spans="2:23" ht="12.75" customHeight="1">
      <c r="B44" s="63" t="s">
        <v>181</v>
      </c>
      <c r="C44" s="62" t="s">
        <v>181</v>
      </c>
      <c r="D44" s="72">
        <v>2057.409769</v>
      </c>
      <c r="E44" s="72">
        <v>2057.413642</v>
      </c>
      <c r="F44" s="72">
        <v>2057.416508</v>
      </c>
      <c r="G44" s="72">
        <v>2057.418974</v>
      </c>
      <c r="H44" s="72">
        <v>2057.421376</v>
      </c>
      <c r="I44" s="72">
        <v>2057.423796</v>
      </c>
      <c r="J44" s="72">
        <v>2057.426252</v>
      </c>
      <c r="K44" s="72">
        <v>2057.428711</v>
      </c>
      <c r="L44" s="72">
        <v>2057.431188</v>
      </c>
      <c r="M44" s="72">
        <v>2057.431188</v>
      </c>
      <c r="N44" s="72">
        <v>2057.431188</v>
      </c>
      <c r="O44" s="72">
        <v>2057.431188</v>
      </c>
      <c r="P44" s="72">
        <v>2372.268745</v>
      </c>
      <c r="Q44" s="72">
        <v>2372.268745</v>
      </c>
      <c r="R44" s="72">
        <v>2372.268745</v>
      </c>
      <c r="S44" s="72">
        <v>2372.268745</v>
      </c>
      <c r="T44" s="72">
        <v>2372.268745</v>
      </c>
      <c r="U44" s="72">
        <v>2372.268745</v>
      </c>
      <c r="V44" s="72">
        <v>2372.268745</v>
      </c>
      <c r="W44" s="72">
        <v>2372.288647</v>
      </c>
    </row>
    <row r="45" spans="2:23" ht="12.75" customHeight="1">
      <c r="B45" s="63" t="s">
        <v>182</v>
      </c>
      <c r="C45" s="61" t="s">
        <v>182</v>
      </c>
      <c r="D45" s="70">
        <v>0.199894699</v>
      </c>
      <c r="E45" s="70">
        <v>0.1987265</v>
      </c>
      <c r="F45" s="70">
        <v>0.1987265</v>
      </c>
      <c r="G45" s="70">
        <v>0.1987265</v>
      </c>
      <c r="H45" s="70">
        <v>0.1987265</v>
      </c>
      <c r="I45" s="70">
        <v>0.1987265</v>
      </c>
      <c r="J45" s="70">
        <v>0.1987265</v>
      </c>
      <c r="K45" s="70">
        <v>0.1987265</v>
      </c>
      <c r="L45" s="70">
        <v>0.1987265</v>
      </c>
      <c r="M45" s="70">
        <v>0.1987265</v>
      </c>
      <c r="N45" s="70">
        <v>0.1987265</v>
      </c>
      <c r="O45" s="70">
        <v>0.1987265</v>
      </c>
      <c r="P45" s="70">
        <v>0.1987265</v>
      </c>
      <c r="Q45" s="70">
        <v>0.1987265</v>
      </c>
      <c r="R45" s="70">
        <v>0.1987265</v>
      </c>
      <c r="S45" s="70">
        <v>0.1987265</v>
      </c>
      <c r="T45" s="70">
        <v>0.1987265</v>
      </c>
      <c r="U45" s="70">
        <v>0.1987265</v>
      </c>
      <c r="V45" s="70">
        <v>0.1987265</v>
      </c>
      <c r="W45" s="70">
        <v>0.198727</v>
      </c>
    </row>
    <row r="46" spans="2:23" ht="12.75" customHeight="1">
      <c r="B46" s="63" t="s">
        <v>1</v>
      </c>
      <c r="C46" s="61" t="s">
        <v>1</v>
      </c>
      <c r="D46" s="70">
        <v>573383.6</v>
      </c>
      <c r="E46" s="70">
        <v>611225.2146</v>
      </c>
      <c r="F46" s="70">
        <v>613117.183</v>
      </c>
      <c r="G46" s="70">
        <v>617042.2323</v>
      </c>
      <c r="H46" s="70">
        <v>617541.0682</v>
      </c>
      <c r="I46" s="70">
        <v>619350.3802</v>
      </c>
      <c r="J46" s="70">
        <v>622478.4529</v>
      </c>
      <c r="K46" s="70">
        <v>624655.5642</v>
      </c>
      <c r="L46" s="70">
        <v>639851.4863</v>
      </c>
      <c r="M46" s="70">
        <v>649065.8727</v>
      </c>
      <c r="N46" s="70">
        <v>678982.9893</v>
      </c>
      <c r="O46" s="70">
        <v>685762.4838</v>
      </c>
      <c r="P46" s="70">
        <v>793568.0449</v>
      </c>
      <c r="Q46" s="70">
        <v>796907.8843</v>
      </c>
      <c r="R46" s="70">
        <v>798353.4001</v>
      </c>
      <c r="S46" s="70">
        <v>801982.939</v>
      </c>
      <c r="T46" s="70">
        <v>811025.4107</v>
      </c>
      <c r="U46" s="70">
        <v>811025.6947</v>
      </c>
      <c r="V46" s="70">
        <v>811025.6947</v>
      </c>
      <c r="W46" s="70">
        <v>811025.9722</v>
      </c>
    </row>
    <row r="47" spans="2:23" ht="12.75" customHeight="1">
      <c r="B47" s="63" t="s">
        <v>183</v>
      </c>
      <c r="C47" s="61" t="s">
        <v>183</v>
      </c>
      <c r="D47" s="70">
        <v>16878.43944</v>
      </c>
      <c r="E47" s="70">
        <v>17614.14099</v>
      </c>
      <c r="F47" s="70">
        <v>17634.05369</v>
      </c>
      <c r="G47" s="70">
        <v>17649.88154</v>
      </c>
      <c r="H47" s="70">
        <v>17658.3034</v>
      </c>
      <c r="I47" s="70">
        <v>17666.56216</v>
      </c>
      <c r="J47" s="70">
        <v>17989.95339</v>
      </c>
      <c r="K47" s="70">
        <v>18692.65529</v>
      </c>
      <c r="L47" s="70">
        <v>18972.97935</v>
      </c>
      <c r="M47" s="70">
        <v>19154.3916</v>
      </c>
      <c r="N47" s="70">
        <v>19209.7342</v>
      </c>
      <c r="O47" s="70">
        <v>19217.68839</v>
      </c>
      <c r="P47" s="70">
        <v>19217.72056</v>
      </c>
      <c r="Q47" s="70">
        <v>19234.72339</v>
      </c>
      <c r="R47" s="70">
        <v>19234.72339</v>
      </c>
      <c r="S47" s="70">
        <v>19234.72339</v>
      </c>
      <c r="T47" s="70">
        <v>19234.72339</v>
      </c>
      <c r="U47" s="70">
        <v>19234.72339</v>
      </c>
      <c r="V47" s="70">
        <v>19234.72339</v>
      </c>
      <c r="W47" s="70">
        <v>19234.69071</v>
      </c>
    </row>
    <row r="48" spans="2:23" ht="12.75" customHeight="1">
      <c r="B48" s="63" t="s">
        <v>184</v>
      </c>
      <c r="C48" s="61" t="s">
        <v>184</v>
      </c>
      <c r="D48" s="70">
        <v>5334.780667</v>
      </c>
      <c r="E48" s="70">
        <v>5366.543862</v>
      </c>
      <c r="F48" s="70">
        <v>5366.542728</v>
      </c>
      <c r="G48" s="70">
        <v>5833.8153</v>
      </c>
      <c r="H48" s="70">
        <v>5833.814843</v>
      </c>
      <c r="I48" s="70">
        <v>5833.814476</v>
      </c>
      <c r="J48" s="70">
        <v>5833.814188</v>
      </c>
      <c r="K48" s="70">
        <v>5833.81401</v>
      </c>
      <c r="L48" s="70">
        <v>5833.813926</v>
      </c>
      <c r="M48" s="70">
        <v>5833.813926</v>
      </c>
      <c r="N48" s="70">
        <v>5833.813926</v>
      </c>
      <c r="O48" s="70">
        <v>5833.813926</v>
      </c>
      <c r="P48" s="70">
        <v>5833.813926</v>
      </c>
      <c r="Q48" s="70">
        <v>5876.436467</v>
      </c>
      <c r="R48" s="70">
        <v>6136.142008</v>
      </c>
      <c r="S48" s="70">
        <v>6174.938858</v>
      </c>
      <c r="T48" s="70">
        <v>6174.938858</v>
      </c>
      <c r="U48" s="70">
        <v>6174.938858</v>
      </c>
      <c r="V48" s="70">
        <v>6174.938858</v>
      </c>
      <c r="W48" s="70">
        <v>6174.883751</v>
      </c>
    </row>
    <row r="49" spans="2:23" ht="12.75" customHeight="1">
      <c r="B49" s="63" t="s">
        <v>112</v>
      </c>
      <c r="C49" s="61" t="s">
        <v>112</v>
      </c>
      <c r="D49" s="71">
        <v>817.6773125</v>
      </c>
      <c r="E49" s="71">
        <v>817.6374042</v>
      </c>
      <c r="F49" s="71">
        <v>817.9961744</v>
      </c>
      <c r="G49" s="71">
        <v>817.9562768</v>
      </c>
      <c r="H49" s="71">
        <v>988.9633026</v>
      </c>
      <c r="I49" s="71">
        <v>988.9285505</v>
      </c>
      <c r="J49" s="71">
        <v>988.8938035</v>
      </c>
      <c r="K49" s="71">
        <v>988.859061</v>
      </c>
      <c r="L49" s="71">
        <v>988.8243245</v>
      </c>
      <c r="M49" s="71">
        <v>988.8243245</v>
      </c>
      <c r="N49" s="71">
        <v>988.8243245</v>
      </c>
      <c r="O49" s="71">
        <v>988.8243245</v>
      </c>
      <c r="P49" s="71">
        <v>1836.525489</v>
      </c>
      <c r="Q49" s="71">
        <v>1836.525489</v>
      </c>
      <c r="R49" s="71">
        <v>1836.525489</v>
      </c>
      <c r="S49" s="71">
        <v>1836.525489</v>
      </c>
      <c r="T49" s="71">
        <v>1836.525489</v>
      </c>
      <c r="U49" s="71">
        <v>1836.525489</v>
      </c>
      <c r="V49" s="71">
        <v>1836.525489</v>
      </c>
      <c r="W49" s="71">
        <v>1836.507748</v>
      </c>
    </row>
    <row r="50" spans="2:23" ht="12.75" customHeight="1">
      <c r="B50" s="63" t="s">
        <v>80</v>
      </c>
      <c r="C50" s="62" t="s">
        <v>80</v>
      </c>
      <c r="D50" s="72">
        <v>8.4960595</v>
      </c>
      <c r="E50" s="72">
        <v>8.4960595</v>
      </c>
      <c r="F50" s="72">
        <v>8.4960595</v>
      </c>
      <c r="G50" s="72">
        <v>8.4960595</v>
      </c>
      <c r="H50" s="72">
        <v>8.4960595</v>
      </c>
      <c r="I50" s="72">
        <v>8.4960595</v>
      </c>
      <c r="J50" s="72">
        <v>8.4960595</v>
      </c>
      <c r="K50" s="72">
        <v>8.4960595</v>
      </c>
      <c r="L50" s="72">
        <v>8.4960595</v>
      </c>
      <c r="M50" s="72">
        <v>8.4960595</v>
      </c>
      <c r="N50" s="72">
        <v>8.4960595</v>
      </c>
      <c r="O50" s="72">
        <v>8.4960595</v>
      </c>
      <c r="P50" s="72">
        <v>8.4960595</v>
      </c>
      <c r="Q50" s="72">
        <v>8.4960595</v>
      </c>
      <c r="R50" s="72">
        <v>8.4960595</v>
      </c>
      <c r="S50" s="72">
        <v>8.4960595</v>
      </c>
      <c r="T50" s="72">
        <v>8.4960595</v>
      </c>
      <c r="U50" s="72">
        <v>8.4960595</v>
      </c>
      <c r="V50" s="72">
        <v>8.4960595</v>
      </c>
      <c r="W50" s="72">
        <v>8.49606</v>
      </c>
    </row>
    <row r="51" spans="2:23" ht="12.75" customHeight="1">
      <c r="B51" s="63" t="s">
        <v>113</v>
      </c>
      <c r="C51" s="62" t="s">
        <v>113</v>
      </c>
      <c r="D51" s="72">
        <v>2154.727127</v>
      </c>
      <c r="E51" s="72">
        <v>2154.762451</v>
      </c>
      <c r="F51" s="72">
        <v>2154.799149</v>
      </c>
      <c r="G51" s="72">
        <v>2154.835785</v>
      </c>
      <c r="H51" s="72">
        <v>2154.872361</v>
      </c>
      <c r="I51" s="72">
        <v>2154.908876</v>
      </c>
      <c r="J51" s="72">
        <v>2242.246234</v>
      </c>
      <c r="K51" s="72">
        <v>2242.290903</v>
      </c>
      <c r="L51" s="72">
        <v>2242.335515</v>
      </c>
      <c r="M51" s="72">
        <v>2242.335515</v>
      </c>
      <c r="N51" s="72">
        <v>2242.335515</v>
      </c>
      <c r="O51" s="72">
        <v>2299.551228</v>
      </c>
      <c r="P51" s="72">
        <v>2299.551228</v>
      </c>
      <c r="Q51" s="72">
        <v>2299.551228</v>
      </c>
      <c r="R51" s="72">
        <v>2299.551228</v>
      </c>
      <c r="S51" s="72">
        <v>2299.551228</v>
      </c>
      <c r="T51" s="72">
        <v>2299.551228</v>
      </c>
      <c r="U51" s="72">
        <v>2299.551228</v>
      </c>
      <c r="V51" s="72">
        <v>2299.551228</v>
      </c>
      <c r="W51" s="72">
        <v>2299.54126</v>
      </c>
    </row>
    <row r="52" spans="2:23" ht="12.75" customHeight="1">
      <c r="B52" s="63" t="s">
        <v>34</v>
      </c>
      <c r="C52" s="62" t="s">
        <v>34</v>
      </c>
      <c r="D52" s="72">
        <v>0.390071476</v>
      </c>
      <c r="E52" s="72">
        <v>0.389178284</v>
      </c>
      <c r="F52" s="72">
        <v>0.388960726</v>
      </c>
      <c r="G52" s="72">
        <v>0.388742697</v>
      </c>
      <c r="H52" s="72">
        <v>0.388524202</v>
      </c>
      <c r="I52" s="72">
        <v>0.388305248</v>
      </c>
      <c r="J52" s="72">
        <v>0.38808578</v>
      </c>
      <c r="K52" s="72">
        <v>0.387865886</v>
      </c>
      <c r="L52" s="72">
        <v>0.387645511</v>
      </c>
      <c r="M52" s="72">
        <v>0.387645511</v>
      </c>
      <c r="N52" s="72">
        <v>0.387645511</v>
      </c>
      <c r="O52" s="72">
        <v>0.387645511</v>
      </c>
      <c r="P52" s="72">
        <v>0.387645511</v>
      </c>
      <c r="Q52" s="72">
        <v>0.387645511</v>
      </c>
      <c r="R52" s="72">
        <v>0.387645511</v>
      </c>
      <c r="S52" s="72">
        <v>0.387645511</v>
      </c>
      <c r="T52" s="72">
        <v>0.387645511</v>
      </c>
      <c r="U52" s="72">
        <v>0.387645511</v>
      </c>
      <c r="V52" s="72">
        <v>0.387645511</v>
      </c>
      <c r="W52" s="72">
        <v>0.384106</v>
      </c>
    </row>
    <row r="53" spans="2:23" ht="12.75" customHeight="1">
      <c r="B53" s="63" t="s">
        <v>185</v>
      </c>
      <c r="C53" s="62" t="s">
        <v>185</v>
      </c>
      <c r="D53" s="72">
        <v>13556.75699</v>
      </c>
      <c r="E53" s="72">
        <v>13768.92383</v>
      </c>
      <c r="F53" s="72">
        <v>13900.00349</v>
      </c>
      <c r="G53" s="72">
        <v>14236.47299</v>
      </c>
      <c r="H53" s="72">
        <v>14278.31414</v>
      </c>
      <c r="I53" s="72">
        <v>14949.47688</v>
      </c>
      <c r="J53" s="72">
        <v>15061.34565</v>
      </c>
      <c r="K53" s="72">
        <v>15061.31151</v>
      </c>
      <c r="L53" s="72">
        <v>15061.27731</v>
      </c>
      <c r="M53" s="72">
        <v>15061.27726</v>
      </c>
      <c r="N53" s="72">
        <v>15061.31369</v>
      </c>
      <c r="O53" s="72">
        <v>15061.31369</v>
      </c>
      <c r="P53" s="72">
        <v>15061.31369</v>
      </c>
      <c r="Q53" s="72">
        <v>15061.31369</v>
      </c>
      <c r="R53" s="72">
        <v>15061.31369</v>
      </c>
      <c r="S53" s="72">
        <v>15061.31369</v>
      </c>
      <c r="T53" s="72">
        <v>15061.31369</v>
      </c>
      <c r="U53" s="72">
        <v>15061.31369</v>
      </c>
      <c r="V53" s="72">
        <v>15061.31369</v>
      </c>
      <c r="W53" s="72">
        <v>15061.31323</v>
      </c>
    </row>
    <row r="54" spans="2:23" ht="12.75" customHeight="1">
      <c r="B54" s="63" t="s">
        <v>2</v>
      </c>
      <c r="C54" s="62" t="s">
        <v>2</v>
      </c>
      <c r="D54" s="72">
        <v>178.9953275</v>
      </c>
      <c r="E54" s="72">
        <v>180.2450174</v>
      </c>
      <c r="F54" s="72">
        <v>180.548071</v>
      </c>
      <c r="G54" s="72">
        <v>181.0964867</v>
      </c>
      <c r="H54" s="72">
        <v>181.3489041</v>
      </c>
      <c r="I54" s="72">
        <v>181.4135631</v>
      </c>
      <c r="J54" s="72">
        <v>181.7224218</v>
      </c>
      <c r="K54" s="72">
        <v>186.02589</v>
      </c>
      <c r="L54" s="72">
        <v>199.5724058</v>
      </c>
      <c r="M54" s="72">
        <v>202.2920283</v>
      </c>
      <c r="N54" s="72">
        <v>252.2780108</v>
      </c>
      <c r="O54" s="72">
        <v>265.7759259</v>
      </c>
      <c r="P54" s="72">
        <v>267.2634544</v>
      </c>
      <c r="Q54" s="72">
        <v>268.0710834</v>
      </c>
      <c r="R54" s="72">
        <v>269.6519688</v>
      </c>
      <c r="S54" s="72">
        <v>271.5665553</v>
      </c>
      <c r="T54" s="72">
        <v>271.5665553</v>
      </c>
      <c r="U54" s="72">
        <v>271.5665553</v>
      </c>
      <c r="V54" s="72">
        <v>271.5665553</v>
      </c>
      <c r="W54" s="72">
        <v>271.519882</v>
      </c>
    </row>
    <row r="55" spans="2:23" ht="12.75" customHeight="1">
      <c r="B55" s="63" t="s">
        <v>35</v>
      </c>
      <c r="C55" s="61" t="s">
        <v>35</v>
      </c>
      <c r="D55" s="70">
        <v>3436.884126</v>
      </c>
      <c r="E55" s="70">
        <v>3573.657174</v>
      </c>
      <c r="F55" s="70">
        <v>3573.650883</v>
      </c>
      <c r="G55" s="70">
        <v>3573.644587</v>
      </c>
      <c r="H55" s="70">
        <v>3822.491492</v>
      </c>
      <c r="I55" s="70">
        <v>3922.049577</v>
      </c>
      <c r="J55" s="70">
        <v>4007.191321</v>
      </c>
      <c r="K55" s="70">
        <v>5267.068732</v>
      </c>
      <c r="L55" s="70">
        <v>5384.402746</v>
      </c>
      <c r="M55" s="70">
        <v>5384.402746</v>
      </c>
      <c r="N55" s="70">
        <v>5410.356529</v>
      </c>
      <c r="O55" s="70">
        <v>5664.983408</v>
      </c>
      <c r="P55" s="70">
        <v>5700.527374</v>
      </c>
      <c r="Q55" s="70">
        <v>5700.589443</v>
      </c>
      <c r="R55" s="70">
        <v>5855.533339</v>
      </c>
      <c r="S55" s="70">
        <v>6230.873757</v>
      </c>
      <c r="T55" s="70">
        <v>6230.873757</v>
      </c>
      <c r="U55" s="70">
        <v>6230.873757</v>
      </c>
      <c r="V55" s="70">
        <v>6230.873757</v>
      </c>
      <c r="W55" s="70">
        <v>6230.844188</v>
      </c>
    </row>
    <row r="56" spans="2:23" ht="12.75" customHeight="1">
      <c r="B56" s="63" t="s">
        <v>36</v>
      </c>
      <c r="C56" s="61" t="s">
        <v>36</v>
      </c>
      <c r="D56" s="70">
        <v>27645.82717</v>
      </c>
      <c r="E56" s="70">
        <v>27645.66723</v>
      </c>
      <c r="F56" s="70">
        <v>27645.51095</v>
      </c>
      <c r="G56" s="70">
        <v>27645.35467</v>
      </c>
      <c r="H56" s="70">
        <v>27645.19839</v>
      </c>
      <c r="I56" s="70">
        <v>27645.04212</v>
      </c>
      <c r="J56" s="70">
        <v>27644.88584</v>
      </c>
      <c r="K56" s="70">
        <v>27644.72957</v>
      </c>
      <c r="L56" s="70">
        <v>27644.57329</v>
      </c>
      <c r="M56" s="70">
        <v>27644.57329</v>
      </c>
      <c r="N56" s="70">
        <v>27644.57329</v>
      </c>
      <c r="O56" s="70">
        <v>27644.57329</v>
      </c>
      <c r="P56" s="70">
        <v>27644.57329</v>
      </c>
      <c r="Q56" s="70">
        <v>27644.57329</v>
      </c>
      <c r="R56" s="70">
        <v>27644.57329</v>
      </c>
      <c r="S56" s="70">
        <v>27644.57329</v>
      </c>
      <c r="T56" s="70">
        <v>27644.57329</v>
      </c>
      <c r="U56" s="70">
        <v>27644.57329</v>
      </c>
      <c r="V56" s="70">
        <v>27644.57329</v>
      </c>
      <c r="W56" s="70">
        <v>27644.57574</v>
      </c>
    </row>
    <row r="57" spans="2:23" ht="12.75" customHeight="1">
      <c r="B57" s="63" t="s">
        <v>186</v>
      </c>
      <c r="C57" s="61" t="s">
        <v>186</v>
      </c>
      <c r="D57" s="70">
        <v>3.766400134</v>
      </c>
      <c r="E57" s="70">
        <v>3.848141256</v>
      </c>
      <c r="F57" s="70">
        <v>3.858236183</v>
      </c>
      <c r="G57" s="70">
        <v>3.868337907</v>
      </c>
      <c r="H57" s="70">
        <v>3.878419001</v>
      </c>
      <c r="I57" s="70">
        <v>3.888482299</v>
      </c>
      <c r="J57" s="70">
        <v>3.898557269</v>
      </c>
      <c r="K57" s="70">
        <v>3.908653911</v>
      </c>
      <c r="L57" s="70">
        <v>3.91879727</v>
      </c>
      <c r="M57" s="70">
        <v>3.91879727</v>
      </c>
      <c r="N57" s="70">
        <v>4.017984768</v>
      </c>
      <c r="O57" s="70">
        <v>4.017984768</v>
      </c>
      <c r="P57" s="70">
        <v>4.017984768</v>
      </c>
      <c r="Q57" s="70">
        <v>4.017984768</v>
      </c>
      <c r="R57" s="70">
        <v>4.017984768</v>
      </c>
      <c r="S57" s="70">
        <v>4.017984768</v>
      </c>
      <c r="T57" s="70">
        <v>4.017984768</v>
      </c>
      <c r="U57" s="70">
        <v>4.017984768</v>
      </c>
      <c r="V57" s="70">
        <v>4.017984768</v>
      </c>
      <c r="W57" s="70">
        <v>4.017329</v>
      </c>
    </row>
    <row r="58" spans="2:23" ht="12.75" customHeight="1">
      <c r="B58" s="63" t="s">
        <v>187</v>
      </c>
      <c r="C58" s="61" t="s">
        <v>187</v>
      </c>
      <c r="D58" s="70">
        <v>5688.970101</v>
      </c>
      <c r="E58" s="70">
        <v>5689.02388</v>
      </c>
      <c r="F58" s="70">
        <v>5689.077704</v>
      </c>
      <c r="G58" s="70">
        <v>7231.52429</v>
      </c>
      <c r="H58" s="70">
        <v>7231.575321</v>
      </c>
      <c r="I58" s="70">
        <v>10532.74651</v>
      </c>
      <c r="J58" s="70">
        <v>10532.78636</v>
      </c>
      <c r="K58" s="70">
        <v>10532.82621</v>
      </c>
      <c r="L58" s="70">
        <v>11320.44689</v>
      </c>
      <c r="M58" s="70">
        <v>11320.44689</v>
      </c>
      <c r="N58" s="70">
        <v>11320.44689</v>
      </c>
      <c r="O58" s="70">
        <v>11320.44689</v>
      </c>
      <c r="P58" s="70">
        <v>11320.44689</v>
      </c>
      <c r="Q58" s="70">
        <v>11320.44689</v>
      </c>
      <c r="R58" s="70">
        <v>11320.44689</v>
      </c>
      <c r="S58" s="70">
        <v>11320.44689</v>
      </c>
      <c r="T58" s="70">
        <v>11320.44689</v>
      </c>
      <c r="U58" s="70">
        <v>11320.44689</v>
      </c>
      <c r="V58" s="70">
        <v>11320.44689</v>
      </c>
      <c r="W58" s="70">
        <v>11320.43407</v>
      </c>
    </row>
    <row r="59" spans="2:23" ht="12.75" customHeight="1">
      <c r="B59" s="63" t="s">
        <v>188</v>
      </c>
      <c r="C59" s="61" t="s">
        <v>188</v>
      </c>
      <c r="D59" s="71">
        <v>92205.04574</v>
      </c>
      <c r="E59" s="71">
        <v>93553.67246</v>
      </c>
      <c r="F59" s="71">
        <v>97585.24298</v>
      </c>
      <c r="G59" s="71">
        <v>98201.68103</v>
      </c>
      <c r="H59" s="71">
        <v>98201.68508</v>
      </c>
      <c r="I59" s="71">
        <v>152984.4831</v>
      </c>
      <c r="J59" s="71">
        <v>153003.7456</v>
      </c>
      <c r="K59" s="71">
        <v>192763.0997</v>
      </c>
      <c r="L59" s="71">
        <v>192773.5494</v>
      </c>
      <c r="M59" s="71">
        <v>192773.5494</v>
      </c>
      <c r="N59" s="71">
        <v>194693.5974</v>
      </c>
      <c r="O59" s="71">
        <v>194693.5974</v>
      </c>
      <c r="P59" s="71">
        <v>194729.7587</v>
      </c>
      <c r="Q59" s="71">
        <v>195790.3199</v>
      </c>
      <c r="R59" s="71">
        <v>198433.1491</v>
      </c>
      <c r="S59" s="71">
        <v>198433.1491</v>
      </c>
      <c r="T59" s="71">
        <v>198433.1491</v>
      </c>
      <c r="U59" s="71">
        <v>198433.1491</v>
      </c>
      <c r="V59" s="71">
        <v>198433.1491</v>
      </c>
      <c r="W59" s="71">
        <v>198433.1398</v>
      </c>
    </row>
    <row r="60" spans="2:23" ht="12.75" customHeight="1">
      <c r="B60" s="63" t="s">
        <v>131</v>
      </c>
      <c r="C60" s="62" t="s">
        <v>131</v>
      </c>
      <c r="D60" s="72">
        <v>274.5353962</v>
      </c>
      <c r="E60" s="72">
        <v>274.5235649</v>
      </c>
      <c r="F60" s="72">
        <v>274.5117975</v>
      </c>
      <c r="G60" s="72">
        <v>274.5000931</v>
      </c>
      <c r="H60" s="72">
        <v>274.4884521</v>
      </c>
      <c r="I60" s="72">
        <v>274.4768772</v>
      </c>
      <c r="J60" s="72">
        <v>274.4653703</v>
      </c>
      <c r="K60" s="72">
        <v>274.4539308</v>
      </c>
      <c r="L60" s="72">
        <v>274.4425583</v>
      </c>
      <c r="M60" s="72">
        <v>274.4425583</v>
      </c>
      <c r="N60" s="72">
        <v>274.4425583</v>
      </c>
      <c r="O60" s="72">
        <v>274.4425583</v>
      </c>
      <c r="P60" s="72">
        <v>274.4425583</v>
      </c>
      <c r="Q60" s="72">
        <v>288.7460643</v>
      </c>
      <c r="R60" s="72">
        <v>288.7460643</v>
      </c>
      <c r="S60" s="72">
        <v>294.7740498</v>
      </c>
      <c r="T60" s="72">
        <v>294.7740498</v>
      </c>
      <c r="U60" s="72">
        <v>294.7740498</v>
      </c>
      <c r="V60" s="72">
        <v>294.7740498</v>
      </c>
      <c r="W60" s="72">
        <v>294.774379</v>
      </c>
    </row>
    <row r="61" spans="2:23" ht="12.75" customHeight="1">
      <c r="B61" s="63" t="s">
        <v>189</v>
      </c>
      <c r="C61" s="62" t="s">
        <v>189</v>
      </c>
      <c r="D61" s="72">
        <v>176183.0279</v>
      </c>
      <c r="E61" s="72">
        <v>176182.984</v>
      </c>
      <c r="F61" s="72">
        <v>179756.4941</v>
      </c>
      <c r="G61" s="72">
        <v>179756.1402</v>
      </c>
      <c r="H61" s="72">
        <v>179755.7862</v>
      </c>
      <c r="I61" s="72">
        <v>179761.3711</v>
      </c>
      <c r="J61" s="72">
        <v>179761.0247</v>
      </c>
      <c r="K61" s="72">
        <v>179760.6784</v>
      </c>
      <c r="L61" s="72">
        <v>179760.332</v>
      </c>
      <c r="M61" s="72">
        <v>179760.332</v>
      </c>
      <c r="N61" s="72">
        <v>179760.332</v>
      </c>
      <c r="O61" s="72">
        <v>179760.332</v>
      </c>
      <c r="P61" s="72">
        <v>179771.6472</v>
      </c>
      <c r="Q61" s="72">
        <v>179771.6472</v>
      </c>
      <c r="R61" s="72">
        <v>179771.6472</v>
      </c>
      <c r="S61" s="72">
        <v>179771.6472</v>
      </c>
      <c r="T61" s="72">
        <v>179771.6472</v>
      </c>
      <c r="U61" s="72">
        <v>179771.6472</v>
      </c>
      <c r="V61" s="72">
        <v>179771.6472</v>
      </c>
      <c r="W61" s="72">
        <v>179772.9941</v>
      </c>
    </row>
    <row r="62" spans="2:23" ht="12.75" customHeight="1">
      <c r="B62" s="63" t="s">
        <v>81</v>
      </c>
      <c r="C62" s="62" t="s">
        <v>81</v>
      </c>
      <c r="D62" s="72">
        <v>917576.4666</v>
      </c>
      <c r="E62" s="72">
        <v>938170.6622</v>
      </c>
      <c r="F62" s="72">
        <v>968441.5445</v>
      </c>
      <c r="G62" s="72">
        <v>976395.0976</v>
      </c>
      <c r="H62" s="72">
        <v>1065621.126</v>
      </c>
      <c r="I62" s="72">
        <v>1100827.118</v>
      </c>
      <c r="J62" s="72">
        <v>1164341.045</v>
      </c>
      <c r="K62" s="72">
        <v>1252445.296</v>
      </c>
      <c r="L62" s="72">
        <v>1364396.69</v>
      </c>
      <c r="M62" s="72">
        <v>1435474.836</v>
      </c>
      <c r="N62" s="72">
        <v>1596877.448</v>
      </c>
      <c r="O62" s="72">
        <v>1672196.402</v>
      </c>
      <c r="P62" s="72">
        <v>1897666.363</v>
      </c>
      <c r="Q62" s="72">
        <v>1957085.791</v>
      </c>
      <c r="R62" s="72">
        <v>2107226.324</v>
      </c>
      <c r="S62" s="72">
        <v>2283680.368</v>
      </c>
      <c r="T62" s="72">
        <v>2391513.061</v>
      </c>
      <c r="U62" s="72">
        <v>2391704.143</v>
      </c>
      <c r="V62" s="72">
        <v>2391704.143</v>
      </c>
      <c r="W62" s="72">
        <v>2391704.647</v>
      </c>
    </row>
    <row r="63" spans="2:23" ht="12.75" customHeight="1">
      <c r="B63" s="63" t="s">
        <v>190</v>
      </c>
      <c r="C63" s="62" t="s">
        <v>190</v>
      </c>
      <c r="D63" s="72">
        <v>8.855400169</v>
      </c>
      <c r="E63" s="72">
        <v>8.856446324</v>
      </c>
      <c r="F63" s="72">
        <v>8.857491432</v>
      </c>
      <c r="G63" s="72">
        <v>8.858535482</v>
      </c>
      <c r="H63" s="72">
        <v>8.859578505</v>
      </c>
      <c r="I63" s="72">
        <v>8.86061839</v>
      </c>
      <c r="J63" s="72">
        <v>8.861650899</v>
      </c>
      <c r="K63" s="72">
        <v>8.862676177</v>
      </c>
      <c r="L63" s="72">
        <v>8.863694799</v>
      </c>
      <c r="M63" s="72">
        <v>8.863694799</v>
      </c>
      <c r="N63" s="72">
        <v>8.863694799</v>
      </c>
      <c r="O63" s="72">
        <v>8.863694799</v>
      </c>
      <c r="P63" s="72">
        <v>8.863694799</v>
      </c>
      <c r="Q63" s="72">
        <v>8.863694799</v>
      </c>
      <c r="R63" s="72">
        <v>8.863694799</v>
      </c>
      <c r="S63" s="72">
        <v>8.863694799</v>
      </c>
      <c r="T63" s="72">
        <v>8.863694799</v>
      </c>
      <c r="U63" s="72">
        <v>8.863694799</v>
      </c>
      <c r="V63" s="72">
        <v>8.863694799</v>
      </c>
      <c r="W63" s="72">
        <v>8.863455</v>
      </c>
    </row>
    <row r="64" spans="2:23" ht="12.75" customHeight="1">
      <c r="B64" s="63" t="s">
        <v>132</v>
      </c>
      <c r="C64" s="62" t="s">
        <v>132</v>
      </c>
      <c r="D64" s="72">
        <v>2120.36739</v>
      </c>
      <c r="E64" s="72">
        <v>2554.541502</v>
      </c>
      <c r="F64" s="72">
        <v>2554.592003</v>
      </c>
      <c r="G64" s="72">
        <v>2554.642431</v>
      </c>
      <c r="H64" s="72">
        <v>2554.692775</v>
      </c>
      <c r="I64" s="72">
        <v>2554.743034</v>
      </c>
      <c r="J64" s="72">
        <v>2554.793209</v>
      </c>
      <c r="K64" s="72">
        <v>2554.843302</v>
      </c>
      <c r="L64" s="72">
        <v>2554.893311</v>
      </c>
      <c r="M64" s="72">
        <v>2554.893311</v>
      </c>
      <c r="N64" s="72">
        <v>2554.893311</v>
      </c>
      <c r="O64" s="72">
        <v>2554.893311</v>
      </c>
      <c r="P64" s="72">
        <v>2554.893311</v>
      </c>
      <c r="Q64" s="72">
        <v>2554.893311</v>
      </c>
      <c r="R64" s="72">
        <v>2554.893311</v>
      </c>
      <c r="S64" s="72">
        <v>2554.893311</v>
      </c>
      <c r="T64" s="72">
        <v>2554.893311</v>
      </c>
      <c r="U64" s="72">
        <v>2554.893311</v>
      </c>
      <c r="V64" s="72">
        <v>2554.893311</v>
      </c>
      <c r="W64" s="72">
        <v>2554.901671</v>
      </c>
    </row>
    <row r="65" spans="2:23" ht="12.75" customHeight="1">
      <c r="B65" s="63" t="s">
        <v>37</v>
      </c>
      <c r="C65" s="61" t="s">
        <v>37</v>
      </c>
      <c r="D65" s="70">
        <v>2154.922952</v>
      </c>
      <c r="E65" s="70">
        <v>2679.399306</v>
      </c>
      <c r="F65" s="70">
        <v>3442.296739</v>
      </c>
      <c r="G65" s="70">
        <v>3443.378078</v>
      </c>
      <c r="H65" s="70">
        <v>3452.934969</v>
      </c>
      <c r="I65" s="70">
        <v>4541.608485</v>
      </c>
      <c r="J65" s="70">
        <v>4542.301511</v>
      </c>
      <c r="K65" s="70">
        <v>4551.163135</v>
      </c>
      <c r="L65" s="70">
        <v>4551.169886</v>
      </c>
      <c r="M65" s="70">
        <v>4552.312084</v>
      </c>
      <c r="N65" s="70">
        <v>4993.894204</v>
      </c>
      <c r="O65" s="70">
        <v>5093.122054</v>
      </c>
      <c r="P65" s="70">
        <v>9928.82312</v>
      </c>
      <c r="Q65" s="70">
        <v>10015.9829</v>
      </c>
      <c r="R65" s="70">
        <v>10028.59641</v>
      </c>
      <c r="S65" s="70">
        <v>10036.8443</v>
      </c>
      <c r="T65" s="70">
        <v>10051.43891</v>
      </c>
      <c r="U65" s="70">
        <v>10051.43891</v>
      </c>
      <c r="V65" s="70">
        <v>10051.43891</v>
      </c>
      <c r="W65" s="70">
        <v>10051.41042</v>
      </c>
    </row>
    <row r="66" spans="2:23" ht="12.75" customHeight="1">
      <c r="B66" s="63" t="s">
        <v>191</v>
      </c>
      <c r="C66" s="61" t="s">
        <v>191</v>
      </c>
      <c r="D66" s="70">
        <v>36889.30387</v>
      </c>
      <c r="E66" s="70">
        <v>36889.42075</v>
      </c>
      <c r="F66" s="70">
        <v>36889.5322</v>
      </c>
      <c r="G66" s="70">
        <v>36889.64363</v>
      </c>
      <c r="H66" s="70">
        <v>36889.75502</v>
      </c>
      <c r="I66" s="70">
        <v>36889.86638</v>
      </c>
      <c r="J66" s="70">
        <v>37336.58197</v>
      </c>
      <c r="K66" s="70">
        <v>37336.69391</v>
      </c>
      <c r="L66" s="70">
        <v>37336.80579</v>
      </c>
      <c r="M66" s="70">
        <v>37336.80579</v>
      </c>
      <c r="N66" s="70">
        <v>37336.80579</v>
      </c>
      <c r="O66" s="70">
        <v>37336.80579</v>
      </c>
      <c r="P66" s="70">
        <v>37336.80579</v>
      </c>
      <c r="Q66" s="70">
        <v>38435.50484</v>
      </c>
      <c r="R66" s="70">
        <v>38435.50484</v>
      </c>
      <c r="S66" s="70">
        <v>38435.50484</v>
      </c>
      <c r="T66" s="70">
        <v>38435.50484</v>
      </c>
      <c r="U66" s="70">
        <v>38435.50484</v>
      </c>
      <c r="V66" s="70">
        <v>38435.50484</v>
      </c>
      <c r="W66" s="70">
        <v>38435.49306</v>
      </c>
    </row>
    <row r="67" spans="2:23" ht="12.75" customHeight="1">
      <c r="B67" s="63" t="s">
        <v>192</v>
      </c>
      <c r="C67" s="61" t="s">
        <v>192</v>
      </c>
      <c r="D67" s="70">
        <v>1044.927721</v>
      </c>
      <c r="E67" s="70">
        <v>1044.905296</v>
      </c>
      <c r="F67" s="70">
        <v>1044.88287</v>
      </c>
      <c r="G67" s="70">
        <v>1148.548803</v>
      </c>
      <c r="H67" s="70">
        <v>1148.533814</v>
      </c>
      <c r="I67" s="70">
        <v>1148.518823</v>
      </c>
      <c r="J67" s="70">
        <v>1268.493392</v>
      </c>
      <c r="K67" s="70">
        <v>1268.478397</v>
      </c>
      <c r="L67" s="70">
        <v>1268.463398</v>
      </c>
      <c r="M67" s="70">
        <v>1268.463398</v>
      </c>
      <c r="N67" s="70">
        <v>1319.412228</v>
      </c>
      <c r="O67" s="70">
        <v>1319.412228</v>
      </c>
      <c r="P67" s="70">
        <v>1319.412228</v>
      </c>
      <c r="Q67" s="70">
        <v>1319.412228</v>
      </c>
      <c r="R67" s="70">
        <v>1319.412228</v>
      </c>
      <c r="S67" s="70">
        <v>1319.412228</v>
      </c>
      <c r="T67" s="70">
        <v>1319.412228</v>
      </c>
      <c r="U67" s="70">
        <v>1319.412228</v>
      </c>
      <c r="V67" s="70">
        <v>1319.412228</v>
      </c>
      <c r="W67" s="70">
        <v>1319.411452</v>
      </c>
    </row>
    <row r="68" spans="2:23" ht="12.75" customHeight="1">
      <c r="B68" s="63" t="s">
        <v>38</v>
      </c>
      <c r="C68" s="61" t="s">
        <v>38</v>
      </c>
      <c r="D68" s="70">
        <v>59.72050217</v>
      </c>
      <c r="E68" s="70">
        <v>59.6793942</v>
      </c>
      <c r="F68" s="70">
        <v>59.64172294</v>
      </c>
      <c r="G68" s="70">
        <v>29779.09754</v>
      </c>
      <c r="H68" s="70">
        <v>33267.96019</v>
      </c>
      <c r="I68" s="70">
        <v>33460.73883</v>
      </c>
      <c r="J68" s="70">
        <v>33475.35099</v>
      </c>
      <c r="K68" s="70">
        <v>33475.40119</v>
      </c>
      <c r="L68" s="70">
        <v>33482.70568</v>
      </c>
      <c r="M68" s="70">
        <v>43764.78559</v>
      </c>
      <c r="N68" s="70">
        <v>43764.78559</v>
      </c>
      <c r="O68" s="70">
        <v>43764.78559</v>
      </c>
      <c r="P68" s="70">
        <v>43764.78559</v>
      </c>
      <c r="Q68" s="70">
        <v>43764.78559</v>
      </c>
      <c r="R68" s="70">
        <v>43764.78559</v>
      </c>
      <c r="S68" s="70">
        <v>43764.78559</v>
      </c>
      <c r="T68" s="70">
        <v>43764.78559</v>
      </c>
      <c r="U68" s="70">
        <v>43764.78559</v>
      </c>
      <c r="V68" s="70">
        <v>43764.78559</v>
      </c>
      <c r="W68" s="70">
        <v>43764.82331</v>
      </c>
    </row>
    <row r="69" spans="2:23" ht="12.75" customHeight="1">
      <c r="B69" s="63" t="s">
        <v>39</v>
      </c>
      <c r="C69" s="61" t="s">
        <v>39</v>
      </c>
      <c r="D69" s="71">
        <v>32933.43872</v>
      </c>
      <c r="E69" s="71">
        <v>33533.79745</v>
      </c>
      <c r="F69" s="71">
        <v>33533.71382</v>
      </c>
      <c r="G69" s="71">
        <v>33533.63025</v>
      </c>
      <c r="H69" s="71">
        <v>35686.318</v>
      </c>
      <c r="I69" s="71">
        <v>35768.65757</v>
      </c>
      <c r="J69" s="71">
        <v>36464.60539</v>
      </c>
      <c r="K69" s="71">
        <v>36464.52772</v>
      </c>
      <c r="L69" s="71">
        <v>36464.4502</v>
      </c>
      <c r="M69" s="71">
        <v>36464.4502</v>
      </c>
      <c r="N69" s="71">
        <v>40727.87307</v>
      </c>
      <c r="O69" s="71">
        <v>42953.83861</v>
      </c>
      <c r="P69" s="71">
        <v>42971.19257</v>
      </c>
      <c r="Q69" s="71">
        <v>42971.19257</v>
      </c>
      <c r="R69" s="71">
        <v>42971.19257</v>
      </c>
      <c r="S69" s="71">
        <v>42971.19257</v>
      </c>
      <c r="T69" s="71">
        <v>42971.19257</v>
      </c>
      <c r="U69" s="71">
        <v>42971.19257</v>
      </c>
      <c r="V69" s="71">
        <v>42971.19257</v>
      </c>
      <c r="W69" s="71">
        <v>42971.18813</v>
      </c>
    </row>
    <row r="70" spans="2:23" ht="12.75" customHeight="1">
      <c r="B70" s="63" t="s">
        <v>114</v>
      </c>
      <c r="C70" s="62" t="s">
        <v>114</v>
      </c>
      <c r="D70" s="72">
        <v>593064.7375</v>
      </c>
      <c r="E70" s="72">
        <v>593445.3899</v>
      </c>
      <c r="F70" s="72">
        <v>610414.2438</v>
      </c>
      <c r="G70" s="72">
        <v>682858.8812</v>
      </c>
      <c r="H70" s="72">
        <v>696061.643</v>
      </c>
      <c r="I70" s="72">
        <v>708484.6625</v>
      </c>
      <c r="J70" s="72">
        <v>726110.9293</v>
      </c>
      <c r="K70" s="72">
        <v>729328.3464</v>
      </c>
      <c r="L70" s="72">
        <v>752934.6134</v>
      </c>
      <c r="M70" s="72">
        <v>776099.4741</v>
      </c>
      <c r="N70" s="72">
        <v>777941.7081</v>
      </c>
      <c r="O70" s="72">
        <v>784851.5969</v>
      </c>
      <c r="P70" s="72">
        <v>784985.7173</v>
      </c>
      <c r="Q70" s="72">
        <v>792525.0926</v>
      </c>
      <c r="R70" s="72">
        <v>792525.0926</v>
      </c>
      <c r="S70" s="72">
        <v>792525.0926</v>
      </c>
      <c r="T70" s="72">
        <v>792525.0926</v>
      </c>
      <c r="U70" s="72">
        <v>792525.0926</v>
      </c>
      <c r="V70" s="72">
        <v>792525.0926</v>
      </c>
      <c r="W70" s="72">
        <v>792526.0696</v>
      </c>
    </row>
    <row r="71" spans="2:23" ht="12.75" customHeight="1">
      <c r="B71" s="63" t="s">
        <v>82</v>
      </c>
      <c r="C71" s="62" t="s">
        <v>82</v>
      </c>
      <c r="D71" s="72">
        <v>102.4215961</v>
      </c>
      <c r="E71" s="72">
        <v>102.421066</v>
      </c>
      <c r="F71" s="72">
        <v>102.421066</v>
      </c>
      <c r="G71" s="72">
        <v>102.421066</v>
      </c>
      <c r="H71" s="72">
        <v>102.421066</v>
      </c>
      <c r="I71" s="72">
        <v>102.421066</v>
      </c>
      <c r="J71" s="72">
        <v>102.421066</v>
      </c>
      <c r="K71" s="72">
        <v>102.421066</v>
      </c>
      <c r="L71" s="72">
        <v>102.421066</v>
      </c>
      <c r="M71" s="72">
        <v>102.421066</v>
      </c>
      <c r="N71" s="72">
        <v>102.421066</v>
      </c>
      <c r="O71" s="72">
        <v>102.421066</v>
      </c>
      <c r="P71" s="72">
        <v>102.421066</v>
      </c>
      <c r="Q71" s="72">
        <v>102.421066</v>
      </c>
      <c r="R71" s="72">
        <v>102.421066</v>
      </c>
      <c r="S71" s="72">
        <v>102.421066</v>
      </c>
      <c r="T71" s="72">
        <v>102.421066</v>
      </c>
      <c r="U71" s="72">
        <v>102.421066</v>
      </c>
      <c r="V71" s="72">
        <v>102.421066</v>
      </c>
      <c r="W71" s="72">
        <v>102.421066</v>
      </c>
    </row>
    <row r="72" spans="2:23" ht="12.75" customHeight="1">
      <c r="B72" s="63" t="s">
        <v>193</v>
      </c>
      <c r="C72" s="62" t="s">
        <v>193</v>
      </c>
      <c r="D72" s="72">
        <v>20.38914055</v>
      </c>
      <c r="E72" s="72">
        <v>21.24471247</v>
      </c>
      <c r="F72" s="72">
        <v>22.95927241</v>
      </c>
      <c r="G72" s="72">
        <v>22.95082043</v>
      </c>
      <c r="H72" s="72">
        <v>22.95055573</v>
      </c>
      <c r="I72" s="72">
        <v>22.94207918</v>
      </c>
      <c r="J72" s="72">
        <v>23.03202498</v>
      </c>
      <c r="K72" s="72">
        <v>25.09858709</v>
      </c>
      <c r="L72" s="72">
        <v>25.09170457</v>
      </c>
      <c r="M72" s="72">
        <v>25.09170457</v>
      </c>
      <c r="N72" s="72">
        <v>25.09170457</v>
      </c>
      <c r="O72" s="72">
        <v>25.09170457</v>
      </c>
      <c r="P72" s="72">
        <v>25.15036567</v>
      </c>
      <c r="Q72" s="72">
        <v>25.15036567</v>
      </c>
      <c r="R72" s="72">
        <v>25.15036567</v>
      </c>
      <c r="S72" s="72">
        <v>25.15036567</v>
      </c>
      <c r="T72" s="72">
        <v>25.15036567</v>
      </c>
      <c r="U72" s="72">
        <v>25.15036567</v>
      </c>
      <c r="V72" s="72">
        <v>25.15036567</v>
      </c>
      <c r="W72" s="72">
        <v>25.068412</v>
      </c>
    </row>
    <row r="73" spans="2:23" ht="12.75" customHeight="1">
      <c r="B73" s="63" t="s">
        <v>194</v>
      </c>
      <c r="C73" s="62" t="s">
        <v>194</v>
      </c>
      <c r="D73" s="72">
        <v>89982.43852</v>
      </c>
      <c r="E73" s="72">
        <v>89982.57061</v>
      </c>
      <c r="F73" s="72">
        <v>91572.4686</v>
      </c>
      <c r="G73" s="72">
        <v>91578.34397</v>
      </c>
      <c r="H73" s="72">
        <v>91578.44425</v>
      </c>
      <c r="I73" s="72">
        <v>91578.54469</v>
      </c>
      <c r="J73" s="72">
        <v>91578.64528</v>
      </c>
      <c r="K73" s="72">
        <v>91578.74604</v>
      </c>
      <c r="L73" s="72">
        <v>91579.05804</v>
      </c>
      <c r="M73" s="72">
        <v>91579.05804</v>
      </c>
      <c r="N73" s="72">
        <v>91579.05804</v>
      </c>
      <c r="O73" s="72">
        <v>91579.05804</v>
      </c>
      <c r="P73" s="72">
        <v>91579.05804</v>
      </c>
      <c r="Q73" s="72">
        <v>91579.05804</v>
      </c>
      <c r="R73" s="72">
        <v>91579.05804</v>
      </c>
      <c r="S73" s="72">
        <v>91579.05804</v>
      </c>
      <c r="T73" s="72">
        <v>91579.05804</v>
      </c>
      <c r="U73" s="72">
        <v>91579.05804</v>
      </c>
      <c r="V73" s="72">
        <v>91579.05804</v>
      </c>
      <c r="W73" s="72">
        <v>91579.01057</v>
      </c>
    </row>
    <row r="74" spans="2:23" ht="12.75" customHeight="1">
      <c r="B74" s="63" t="s">
        <v>195</v>
      </c>
      <c r="C74" s="62" t="s">
        <v>195</v>
      </c>
      <c r="D74" s="72">
        <v>119818.0062</v>
      </c>
      <c r="E74" s="72">
        <v>119818.0463</v>
      </c>
      <c r="F74" s="72">
        <v>119818.0864</v>
      </c>
      <c r="G74" s="72">
        <v>119818.1264</v>
      </c>
      <c r="H74" s="72">
        <v>119818.1666</v>
      </c>
      <c r="I74" s="72">
        <v>119818.2067</v>
      </c>
      <c r="J74" s="72">
        <v>119818.2468</v>
      </c>
      <c r="K74" s="72">
        <v>119818.287</v>
      </c>
      <c r="L74" s="72">
        <v>119818.3272</v>
      </c>
      <c r="M74" s="72">
        <v>119818.3272</v>
      </c>
      <c r="N74" s="72">
        <v>119818.3272</v>
      </c>
      <c r="O74" s="72">
        <v>119818.3272</v>
      </c>
      <c r="P74" s="72">
        <v>119818.3272</v>
      </c>
      <c r="Q74" s="72">
        <v>119818.3272</v>
      </c>
      <c r="R74" s="72">
        <v>119818.3272</v>
      </c>
      <c r="S74" s="72">
        <v>119818.3272</v>
      </c>
      <c r="T74" s="72">
        <v>119818.3272</v>
      </c>
      <c r="U74" s="72">
        <v>119818.3272</v>
      </c>
      <c r="V74" s="72">
        <v>119818.3272</v>
      </c>
      <c r="W74" s="72">
        <v>119818.3262</v>
      </c>
    </row>
    <row r="75" spans="2:23" ht="12.75" customHeight="1">
      <c r="B75" s="63" t="s">
        <v>40</v>
      </c>
      <c r="C75" s="61" t="s">
        <v>40</v>
      </c>
      <c r="D75" s="70">
        <v>121319.7279</v>
      </c>
      <c r="E75" s="70">
        <v>121318.1739</v>
      </c>
      <c r="F75" s="70">
        <v>121339.6901</v>
      </c>
      <c r="G75" s="70">
        <v>121339.9631</v>
      </c>
      <c r="H75" s="70">
        <v>122489.3989</v>
      </c>
      <c r="I75" s="70">
        <v>125221.0553</v>
      </c>
      <c r="J75" s="70">
        <v>125219.4273</v>
      </c>
      <c r="K75" s="70">
        <v>125217.8386</v>
      </c>
      <c r="L75" s="70">
        <v>125327.5726</v>
      </c>
      <c r="M75" s="70">
        <v>125327.5726</v>
      </c>
      <c r="N75" s="70">
        <v>125327.5726</v>
      </c>
      <c r="O75" s="70">
        <v>125327.5726</v>
      </c>
      <c r="P75" s="70">
        <v>125327.5726</v>
      </c>
      <c r="Q75" s="70">
        <v>125334.822</v>
      </c>
      <c r="R75" s="70">
        <v>125334.822</v>
      </c>
      <c r="S75" s="70">
        <v>125334.822</v>
      </c>
      <c r="T75" s="70">
        <v>125334.822</v>
      </c>
      <c r="U75" s="70">
        <v>125334.822</v>
      </c>
      <c r="V75" s="70">
        <v>125334.822</v>
      </c>
      <c r="W75" s="70">
        <v>125336.6969</v>
      </c>
    </row>
    <row r="76" spans="2:23" ht="12.75" customHeight="1">
      <c r="B76" s="63" t="s">
        <v>115</v>
      </c>
      <c r="C76" s="61" t="s">
        <v>115</v>
      </c>
      <c r="D76" s="70">
        <v>1267421.466</v>
      </c>
      <c r="E76" s="70">
        <v>1270190.834</v>
      </c>
      <c r="F76" s="70">
        <v>1279201.684</v>
      </c>
      <c r="G76" s="70">
        <v>1290373.557</v>
      </c>
      <c r="H76" s="70">
        <v>1303638.565</v>
      </c>
      <c r="I76" s="70">
        <v>1310670.123</v>
      </c>
      <c r="J76" s="70">
        <v>1343880.862</v>
      </c>
      <c r="K76" s="70">
        <v>1355915.16</v>
      </c>
      <c r="L76" s="70">
        <v>1368791.441</v>
      </c>
      <c r="M76" s="70">
        <v>1391271.673</v>
      </c>
      <c r="N76" s="70">
        <v>1447565.062</v>
      </c>
      <c r="O76" s="70">
        <v>1523948.753</v>
      </c>
      <c r="P76" s="70">
        <v>1553953.367</v>
      </c>
      <c r="Q76" s="70">
        <v>1553953.443</v>
      </c>
      <c r="R76" s="70">
        <v>1553953.443</v>
      </c>
      <c r="S76" s="70">
        <v>1553953.443</v>
      </c>
      <c r="T76" s="70">
        <v>1553953.443</v>
      </c>
      <c r="U76" s="70">
        <v>1553953.443</v>
      </c>
      <c r="V76" s="70">
        <v>1553953.443</v>
      </c>
      <c r="W76" s="70">
        <v>1553953.407</v>
      </c>
    </row>
    <row r="77" spans="2:23" ht="12.75" customHeight="1">
      <c r="B77" s="63" t="s">
        <v>133</v>
      </c>
      <c r="C77" s="61" t="s">
        <v>133</v>
      </c>
      <c r="D77" s="70">
        <v>452.8591953</v>
      </c>
      <c r="E77" s="70">
        <v>452.8914382</v>
      </c>
      <c r="F77" s="70">
        <v>452.9232291</v>
      </c>
      <c r="G77" s="70">
        <v>453.033472</v>
      </c>
      <c r="H77" s="70">
        <v>454.3214444</v>
      </c>
      <c r="I77" s="70">
        <v>454.3526513</v>
      </c>
      <c r="J77" s="70">
        <v>460.4418332</v>
      </c>
      <c r="K77" s="70">
        <v>460.4697277</v>
      </c>
      <c r="L77" s="70">
        <v>460.497618</v>
      </c>
      <c r="M77" s="70">
        <v>460.497618</v>
      </c>
      <c r="N77" s="70">
        <v>460.497618</v>
      </c>
      <c r="O77" s="70">
        <v>460.5682918</v>
      </c>
      <c r="P77" s="70">
        <v>460.5682918</v>
      </c>
      <c r="Q77" s="70">
        <v>460.5682918</v>
      </c>
      <c r="R77" s="70">
        <v>460.5682918</v>
      </c>
      <c r="S77" s="70">
        <v>460.5682918</v>
      </c>
      <c r="T77" s="70">
        <v>460.5682918</v>
      </c>
      <c r="U77" s="70">
        <v>460.5682918</v>
      </c>
      <c r="V77" s="70">
        <v>460.5682918</v>
      </c>
      <c r="W77" s="70">
        <v>460.598269</v>
      </c>
    </row>
    <row r="78" spans="2:23" ht="12.75" customHeight="1">
      <c r="B78" s="63" t="s">
        <v>3</v>
      </c>
      <c r="C78" s="61" t="s">
        <v>3</v>
      </c>
      <c r="D78" s="70">
        <v>232935.5556</v>
      </c>
      <c r="E78" s="70">
        <v>232977.7158</v>
      </c>
      <c r="F78" s="70">
        <v>233020.6722</v>
      </c>
      <c r="G78" s="70">
        <v>233121.3449</v>
      </c>
      <c r="H78" s="70">
        <v>233121.5727</v>
      </c>
      <c r="I78" s="70">
        <v>233124.9332</v>
      </c>
      <c r="J78" s="70">
        <v>233127.6723</v>
      </c>
      <c r="K78" s="70">
        <v>233203.2524</v>
      </c>
      <c r="L78" s="70">
        <v>233203.5045</v>
      </c>
      <c r="M78" s="70">
        <v>233203.502</v>
      </c>
      <c r="N78" s="70">
        <v>233608.5906</v>
      </c>
      <c r="O78" s="70">
        <v>233608.5906</v>
      </c>
      <c r="P78" s="70">
        <v>233647.8747</v>
      </c>
      <c r="Q78" s="70">
        <v>233647.8747</v>
      </c>
      <c r="R78" s="70">
        <v>233647.8747</v>
      </c>
      <c r="S78" s="70">
        <v>233703.4333</v>
      </c>
      <c r="T78" s="70">
        <v>233703.4333</v>
      </c>
      <c r="U78" s="70">
        <v>233703.4333</v>
      </c>
      <c r="V78" s="70">
        <v>233703.4333</v>
      </c>
      <c r="W78" s="70">
        <v>233703.4211</v>
      </c>
    </row>
    <row r="79" spans="2:23" ht="12.75" customHeight="1">
      <c r="B79" s="63" t="s">
        <v>83</v>
      </c>
      <c r="C79" s="61" t="s">
        <v>83</v>
      </c>
      <c r="D79" s="71">
        <v>0</v>
      </c>
      <c r="E79" s="71">
        <v>0</v>
      </c>
      <c r="F79" s="71">
        <v>0</v>
      </c>
      <c r="G79" s="71">
        <v>0</v>
      </c>
      <c r="H79" s="71">
        <v>0</v>
      </c>
      <c r="I79" s="71">
        <v>0</v>
      </c>
      <c r="J79" s="71">
        <v>0</v>
      </c>
      <c r="K79" s="71">
        <v>0</v>
      </c>
      <c r="L79" s="71">
        <v>0</v>
      </c>
      <c r="M79" s="71">
        <v>0</v>
      </c>
      <c r="N79" s="71">
        <v>0</v>
      </c>
      <c r="O79" s="71">
        <v>0</v>
      </c>
      <c r="P79" s="71">
        <v>0</v>
      </c>
      <c r="Q79" s="71">
        <v>0</v>
      </c>
      <c r="R79" s="71">
        <v>0</v>
      </c>
      <c r="S79" s="71">
        <v>0</v>
      </c>
      <c r="T79" s="71">
        <v>0</v>
      </c>
      <c r="U79" s="71">
        <v>0</v>
      </c>
      <c r="V79" s="71">
        <v>0</v>
      </c>
      <c r="W79" s="71">
        <v>0</v>
      </c>
    </row>
    <row r="80" spans="2:23" ht="12.75" customHeight="1">
      <c r="B80" s="63" t="s">
        <v>84</v>
      </c>
      <c r="C80" s="62" t="s">
        <v>84</v>
      </c>
      <c r="D80" s="72">
        <v>18699.00484</v>
      </c>
      <c r="E80" s="72">
        <v>18698.99661</v>
      </c>
      <c r="F80" s="72">
        <v>18698.96947</v>
      </c>
      <c r="G80" s="72">
        <v>23324.45849</v>
      </c>
      <c r="H80" s="72">
        <v>23327.57319</v>
      </c>
      <c r="I80" s="72">
        <v>23327.54263</v>
      </c>
      <c r="J80" s="72">
        <v>23327.51207</v>
      </c>
      <c r="K80" s="72">
        <v>23327.48151</v>
      </c>
      <c r="L80" s="72">
        <v>23327.45095</v>
      </c>
      <c r="M80" s="72">
        <v>26838.62587</v>
      </c>
      <c r="N80" s="72">
        <v>26838.62587</v>
      </c>
      <c r="O80" s="72">
        <v>32205.39572</v>
      </c>
      <c r="P80" s="72">
        <v>32474.97983</v>
      </c>
      <c r="Q80" s="72">
        <v>32474.97983</v>
      </c>
      <c r="R80" s="72">
        <v>32474.97983</v>
      </c>
      <c r="S80" s="72">
        <v>32474.97983</v>
      </c>
      <c r="T80" s="72">
        <v>32474.97983</v>
      </c>
      <c r="U80" s="72">
        <v>32474.97983</v>
      </c>
      <c r="V80" s="72">
        <v>32474.97983</v>
      </c>
      <c r="W80" s="72">
        <v>32474.88501</v>
      </c>
    </row>
    <row r="81" spans="2:23" ht="12.75" customHeight="1">
      <c r="B81" s="63" t="s">
        <v>196</v>
      </c>
      <c r="C81" s="62" t="s">
        <v>196</v>
      </c>
      <c r="D81" s="72">
        <v>0.189903287</v>
      </c>
      <c r="E81" s="72">
        <v>0.189652478</v>
      </c>
      <c r="F81" s="72">
        <v>0.189401095</v>
      </c>
      <c r="G81" s="72">
        <v>0.366175371</v>
      </c>
      <c r="H81" s="72">
        <v>0.366046108</v>
      </c>
      <c r="I81" s="72">
        <v>0.365916674</v>
      </c>
      <c r="J81" s="72">
        <v>1.913890538</v>
      </c>
      <c r="K81" s="72">
        <v>1.913760721</v>
      </c>
      <c r="L81" s="72">
        <v>1.932030231</v>
      </c>
      <c r="M81" s="72">
        <v>1.932030231</v>
      </c>
      <c r="N81" s="72">
        <v>2.044019871</v>
      </c>
      <c r="O81" s="72">
        <v>2.044019871</v>
      </c>
      <c r="P81" s="72">
        <v>2.044019871</v>
      </c>
      <c r="Q81" s="72">
        <v>2.044019871</v>
      </c>
      <c r="R81" s="72">
        <v>2.044019871</v>
      </c>
      <c r="S81" s="72">
        <v>2.044019871</v>
      </c>
      <c r="T81" s="72">
        <v>2.044019871</v>
      </c>
      <c r="U81" s="72">
        <v>2.044019871</v>
      </c>
      <c r="V81" s="72">
        <v>2.044019871</v>
      </c>
      <c r="W81" s="72">
        <v>2.042268</v>
      </c>
    </row>
    <row r="82" spans="2:23" ht="12.75" customHeight="1">
      <c r="B82" s="63" t="s">
        <v>41</v>
      </c>
      <c r="C82" s="62" t="s">
        <v>41</v>
      </c>
      <c r="D82" s="72">
        <v>9640.035158</v>
      </c>
      <c r="E82" s="72">
        <v>10241.11016</v>
      </c>
      <c r="F82" s="72">
        <v>10245.31723</v>
      </c>
      <c r="G82" s="72">
        <v>10264.63546</v>
      </c>
      <c r="H82" s="72">
        <v>10617.66264</v>
      </c>
      <c r="I82" s="72">
        <v>10691.13108</v>
      </c>
      <c r="J82" s="72">
        <v>10696.03125</v>
      </c>
      <c r="K82" s="72">
        <v>10706.78382</v>
      </c>
      <c r="L82" s="72">
        <v>10717.9951</v>
      </c>
      <c r="M82" s="72">
        <v>10720.19668</v>
      </c>
      <c r="N82" s="72">
        <v>10726.14192</v>
      </c>
      <c r="O82" s="72">
        <v>10726.14192</v>
      </c>
      <c r="P82" s="72">
        <v>10799.37802</v>
      </c>
      <c r="Q82" s="72">
        <v>10799.37802</v>
      </c>
      <c r="R82" s="72">
        <v>10799.37802</v>
      </c>
      <c r="S82" s="72">
        <v>10799.37802</v>
      </c>
      <c r="T82" s="72">
        <v>10799.37802</v>
      </c>
      <c r="U82" s="72">
        <v>10799.37802</v>
      </c>
      <c r="V82" s="72">
        <v>10799.37802</v>
      </c>
      <c r="W82" s="72">
        <v>10799.44757</v>
      </c>
    </row>
    <row r="83" spans="2:23" ht="12.75" customHeight="1">
      <c r="B83" s="63" t="s">
        <v>85</v>
      </c>
      <c r="C83" s="62" t="s">
        <v>85</v>
      </c>
      <c r="D83" s="72">
        <v>73223.91992</v>
      </c>
      <c r="E83" s="72">
        <v>73223.90123</v>
      </c>
      <c r="F83" s="72">
        <v>73223.8586</v>
      </c>
      <c r="G83" s="72">
        <v>73223.81587</v>
      </c>
      <c r="H83" s="72">
        <v>73223.77307</v>
      </c>
      <c r="I83" s="72">
        <v>73223.73019</v>
      </c>
      <c r="J83" s="72">
        <v>73224.17516</v>
      </c>
      <c r="K83" s="72">
        <v>73224.13144</v>
      </c>
      <c r="L83" s="72">
        <v>73224.08764</v>
      </c>
      <c r="M83" s="72">
        <v>73224.08764</v>
      </c>
      <c r="N83" s="72">
        <v>73224.08764</v>
      </c>
      <c r="O83" s="72">
        <v>73224.08764</v>
      </c>
      <c r="P83" s="72">
        <v>73224.08764</v>
      </c>
      <c r="Q83" s="72">
        <v>73224.08764</v>
      </c>
      <c r="R83" s="72">
        <v>73224.08764</v>
      </c>
      <c r="S83" s="72">
        <v>73224.08764</v>
      </c>
      <c r="T83" s="72">
        <v>73224.08764</v>
      </c>
      <c r="U83" s="72">
        <v>73224.08764</v>
      </c>
      <c r="V83" s="72">
        <v>73224.08764</v>
      </c>
      <c r="W83" s="72">
        <v>73224.13607</v>
      </c>
    </row>
    <row r="84" spans="2:23" ht="12.75" customHeight="1">
      <c r="B84" s="63" t="s">
        <v>4</v>
      </c>
      <c r="C84" s="62" t="s">
        <v>4</v>
      </c>
      <c r="D84" s="72">
        <v>4031.304369</v>
      </c>
      <c r="E84" s="72">
        <v>4031.319087</v>
      </c>
      <c r="F84" s="72">
        <v>4031.333744</v>
      </c>
      <c r="G84" s="72">
        <v>4031.348341</v>
      </c>
      <c r="H84" s="72">
        <v>4031.362836</v>
      </c>
      <c r="I84" s="72">
        <v>4031.493098</v>
      </c>
      <c r="J84" s="72">
        <v>4147.985455</v>
      </c>
      <c r="K84" s="72">
        <v>4150.438866</v>
      </c>
      <c r="L84" s="72">
        <v>4151.185469</v>
      </c>
      <c r="M84" s="72">
        <v>4151.185469</v>
      </c>
      <c r="N84" s="72">
        <v>4151.185469</v>
      </c>
      <c r="O84" s="72">
        <v>4151.185469</v>
      </c>
      <c r="P84" s="72">
        <v>4151.185469</v>
      </c>
      <c r="Q84" s="72">
        <v>4151.185469</v>
      </c>
      <c r="R84" s="72">
        <v>4151.185469</v>
      </c>
      <c r="S84" s="72">
        <v>4151.185469</v>
      </c>
      <c r="T84" s="72">
        <v>4151.185469</v>
      </c>
      <c r="U84" s="72">
        <v>4151.185469</v>
      </c>
      <c r="V84" s="72">
        <v>4151.185469</v>
      </c>
      <c r="W84" s="72">
        <v>4151.117318</v>
      </c>
    </row>
    <row r="85" spans="2:23" ht="12.75" customHeight="1">
      <c r="B85" s="63" t="s">
        <v>5</v>
      </c>
      <c r="C85" s="61" t="s">
        <v>5</v>
      </c>
      <c r="D85" s="70">
        <v>4751.901735</v>
      </c>
      <c r="E85" s="70">
        <v>4751.841204</v>
      </c>
      <c r="F85" s="70">
        <v>4751.759975</v>
      </c>
      <c r="G85" s="70">
        <v>4751.678643</v>
      </c>
      <c r="H85" s="70">
        <v>4751.597202</v>
      </c>
      <c r="I85" s="70">
        <v>4751.515662</v>
      </c>
      <c r="J85" s="70">
        <v>4751.434021</v>
      </c>
      <c r="K85" s="70">
        <v>4751.352281</v>
      </c>
      <c r="L85" s="70">
        <v>4751.270442</v>
      </c>
      <c r="M85" s="70">
        <v>4754.470287</v>
      </c>
      <c r="N85" s="70">
        <v>4754.470287</v>
      </c>
      <c r="O85" s="70">
        <v>6786.949764</v>
      </c>
      <c r="P85" s="70">
        <v>6976.133867</v>
      </c>
      <c r="Q85" s="70">
        <v>6976.133867</v>
      </c>
      <c r="R85" s="70">
        <v>6976.133867</v>
      </c>
      <c r="S85" s="70">
        <v>6976.133867</v>
      </c>
      <c r="T85" s="70">
        <v>6976.133867</v>
      </c>
      <c r="U85" s="70">
        <v>6976.133867</v>
      </c>
      <c r="V85" s="70">
        <v>6976.133867</v>
      </c>
      <c r="W85" s="70">
        <v>6976.160177</v>
      </c>
    </row>
    <row r="86" spans="2:23" ht="12.75" customHeight="1">
      <c r="B86" s="63" t="s">
        <v>134</v>
      </c>
      <c r="C86" s="61" t="s">
        <v>134</v>
      </c>
      <c r="D86" s="70">
        <v>708.9747848</v>
      </c>
      <c r="E86" s="70">
        <v>904.2550037</v>
      </c>
      <c r="F86" s="70">
        <v>995.1208176</v>
      </c>
      <c r="G86" s="70">
        <v>995.1030822</v>
      </c>
      <c r="H86" s="70">
        <v>995.0853223</v>
      </c>
      <c r="I86" s="70">
        <v>995.0675392</v>
      </c>
      <c r="J86" s="70">
        <v>995.0675392</v>
      </c>
      <c r="K86" s="70">
        <v>995.0675392</v>
      </c>
      <c r="L86" s="70">
        <v>995.0675392</v>
      </c>
      <c r="M86" s="70">
        <v>995.0675392</v>
      </c>
      <c r="N86" s="70">
        <v>995.0675392</v>
      </c>
      <c r="O86" s="70">
        <v>995.0675392</v>
      </c>
      <c r="P86" s="70">
        <v>995.0675392</v>
      </c>
      <c r="Q86" s="70">
        <v>995.0675392</v>
      </c>
      <c r="R86" s="70">
        <v>995.0675392</v>
      </c>
      <c r="S86" s="70">
        <v>995.0675392</v>
      </c>
      <c r="T86" s="70">
        <v>995.0675392</v>
      </c>
      <c r="U86" s="70">
        <v>995.0675392</v>
      </c>
      <c r="V86" s="70">
        <v>995.0675392</v>
      </c>
      <c r="W86" s="70">
        <v>995.0675392</v>
      </c>
    </row>
    <row r="87" spans="2:23" ht="12.75" customHeight="1">
      <c r="B87" s="63" t="s">
        <v>197</v>
      </c>
      <c r="C87" s="61" t="s">
        <v>197</v>
      </c>
      <c r="D87" s="70">
        <v>10693.42558</v>
      </c>
      <c r="E87" s="70">
        <v>11722.37646</v>
      </c>
      <c r="F87" s="70">
        <v>11742.79353</v>
      </c>
      <c r="G87" s="70">
        <v>11746.83997</v>
      </c>
      <c r="H87" s="70">
        <v>11774.64278</v>
      </c>
      <c r="I87" s="70">
        <v>11781.63242</v>
      </c>
      <c r="J87" s="70">
        <v>11783.02106</v>
      </c>
      <c r="K87" s="70">
        <v>11783.08889</v>
      </c>
      <c r="L87" s="70">
        <v>11783.10883</v>
      </c>
      <c r="M87" s="70">
        <v>11782.52741</v>
      </c>
      <c r="N87" s="70">
        <v>11783.42071</v>
      </c>
      <c r="O87" s="70">
        <v>11784.73839</v>
      </c>
      <c r="P87" s="70">
        <v>11784.73839</v>
      </c>
      <c r="Q87" s="70">
        <v>11784.73924</v>
      </c>
      <c r="R87" s="70">
        <v>11784.73924</v>
      </c>
      <c r="S87" s="70">
        <v>11784.73924</v>
      </c>
      <c r="T87" s="70">
        <v>11784.73924</v>
      </c>
      <c r="U87" s="70">
        <v>11784.73924</v>
      </c>
      <c r="V87" s="70">
        <v>11784.73924</v>
      </c>
      <c r="W87" s="70">
        <v>11784.71752</v>
      </c>
    </row>
    <row r="88" spans="2:23" ht="12.75" customHeight="1">
      <c r="B88" s="63" t="s">
        <v>42</v>
      </c>
      <c r="C88" s="61" t="s">
        <v>42</v>
      </c>
      <c r="D88" s="70">
        <v>233558.4985</v>
      </c>
      <c r="E88" s="70">
        <v>233566.8</v>
      </c>
      <c r="F88" s="70">
        <v>234097.2067</v>
      </c>
      <c r="G88" s="70">
        <v>234101.9738</v>
      </c>
      <c r="H88" s="70">
        <v>234102.1751</v>
      </c>
      <c r="I88" s="70">
        <v>234102.3763</v>
      </c>
      <c r="J88" s="70">
        <v>234102.5774</v>
      </c>
      <c r="K88" s="70">
        <v>234102.7783</v>
      </c>
      <c r="L88" s="70">
        <v>234102.9792</v>
      </c>
      <c r="M88" s="70">
        <v>234102.9793</v>
      </c>
      <c r="N88" s="70">
        <v>234102.9793</v>
      </c>
      <c r="O88" s="70">
        <v>234102.9793</v>
      </c>
      <c r="P88" s="70">
        <v>234112.6008</v>
      </c>
      <c r="Q88" s="70">
        <v>234112.6008</v>
      </c>
      <c r="R88" s="70">
        <v>234112.6008</v>
      </c>
      <c r="S88" s="70">
        <v>234112.6008</v>
      </c>
      <c r="T88" s="70">
        <v>234112.6008</v>
      </c>
      <c r="U88" s="70">
        <v>234112.6008</v>
      </c>
      <c r="V88" s="70">
        <v>234112.6008</v>
      </c>
      <c r="W88" s="70">
        <v>234112.6052</v>
      </c>
    </row>
    <row r="89" spans="2:23" ht="12.75" customHeight="1">
      <c r="B89" s="63" t="s">
        <v>6</v>
      </c>
      <c r="C89" s="61" t="s">
        <v>6</v>
      </c>
      <c r="D89" s="71">
        <v>2154.201122</v>
      </c>
      <c r="E89" s="71">
        <v>2166.772641</v>
      </c>
      <c r="F89" s="71">
        <v>2194.518297</v>
      </c>
      <c r="G89" s="71">
        <v>2219.988108</v>
      </c>
      <c r="H89" s="71">
        <v>2223.939232</v>
      </c>
      <c r="I89" s="71">
        <v>2226.64174</v>
      </c>
      <c r="J89" s="71">
        <v>2236.46182</v>
      </c>
      <c r="K89" s="71">
        <v>2240.89276</v>
      </c>
      <c r="L89" s="71">
        <v>2241.551375</v>
      </c>
      <c r="M89" s="71">
        <v>2242.16771</v>
      </c>
      <c r="N89" s="71">
        <v>2243.20433</v>
      </c>
      <c r="O89" s="71">
        <v>2243.600412</v>
      </c>
      <c r="P89" s="71">
        <v>2243.615111</v>
      </c>
      <c r="Q89" s="71">
        <v>2243.615111</v>
      </c>
      <c r="R89" s="71">
        <v>2243.615111</v>
      </c>
      <c r="S89" s="71">
        <v>2243.615111</v>
      </c>
      <c r="T89" s="71">
        <v>2243.615111</v>
      </c>
      <c r="U89" s="71">
        <v>2243.615111</v>
      </c>
      <c r="V89" s="71">
        <v>2243.615111</v>
      </c>
      <c r="W89" s="71">
        <v>2243.837779</v>
      </c>
    </row>
    <row r="90" spans="2:23" ht="12.75" customHeight="1">
      <c r="B90" s="63" t="s">
        <v>86</v>
      </c>
      <c r="C90" s="62" t="s">
        <v>86</v>
      </c>
      <c r="D90" s="72">
        <v>0.561100079</v>
      </c>
      <c r="E90" s="72">
        <v>0.561252292</v>
      </c>
      <c r="F90" s="72">
        <v>0.561403483</v>
      </c>
      <c r="G90" s="72">
        <v>0.561553645</v>
      </c>
      <c r="H90" s="72">
        <v>0.561702486</v>
      </c>
      <c r="I90" s="72">
        <v>0.561847401</v>
      </c>
      <c r="J90" s="72">
        <v>0.561987663</v>
      </c>
      <c r="K90" s="72">
        <v>0.562123291</v>
      </c>
      <c r="L90" s="72">
        <v>0.562254263</v>
      </c>
      <c r="M90" s="72">
        <v>0.562254263</v>
      </c>
      <c r="N90" s="72">
        <v>0.562254263</v>
      </c>
      <c r="O90" s="72">
        <v>0.562254263</v>
      </c>
      <c r="P90" s="72">
        <v>0.562254263</v>
      </c>
      <c r="Q90" s="72">
        <v>0.562254263</v>
      </c>
      <c r="R90" s="72">
        <v>0.562254263</v>
      </c>
      <c r="S90" s="72">
        <v>0.562254263</v>
      </c>
      <c r="T90" s="72">
        <v>0.562254263</v>
      </c>
      <c r="U90" s="72">
        <v>0.562254263</v>
      </c>
      <c r="V90" s="72">
        <v>0.562254263</v>
      </c>
      <c r="W90" s="72">
        <v>0.56313</v>
      </c>
    </row>
    <row r="91" spans="2:23" ht="12.75" customHeight="1">
      <c r="B91" s="63" t="s">
        <v>43</v>
      </c>
      <c r="C91" s="62" t="s">
        <v>43</v>
      </c>
      <c r="D91" s="72">
        <v>163.7567401</v>
      </c>
      <c r="E91" s="72">
        <v>163.7564883</v>
      </c>
      <c r="F91" s="72">
        <v>163.7562382</v>
      </c>
      <c r="G91" s="72">
        <v>163.7559898</v>
      </c>
      <c r="H91" s="72">
        <v>163.7557431</v>
      </c>
      <c r="I91" s="72">
        <v>163.7554982</v>
      </c>
      <c r="J91" s="72">
        <v>163.755255</v>
      </c>
      <c r="K91" s="72">
        <v>163.7550135</v>
      </c>
      <c r="L91" s="72">
        <v>163.7547737</v>
      </c>
      <c r="M91" s="72">
        <v>163.7547737</v>
      </c>
      <c r="N91" s="72">
        <v>166.0014682</v>
      </c>
      <c r="O91" s="72">
        <v>166.0014682</v>
      </c>
      <c r="P91" s="72">
        <v>166.0014682</v>
      </c>
      <c r="Q91" s="72">
        <v>166.0014682</v>
      </c>
      <c r="R91" s="72">
        <v>166.0014682</v>
      </c>
      <c r="S91" s="72">
        <v>166.0014682</v>
      </c>
      <c r="T91" s="72">
        <v>166.0014682</v>
      </c>
      <c r="U91" s="72">
        <v>166.0014682</v>
      </c>
      <c r="V91" s="72">
        <v>166.0014682</v>
      </c>
      <c r="W91" s="72">
        <v>166.000767</v>
      </c>
    </row>
    <row r="92" spans="2:23" ht="12.75" customHeight="1">
      <c r="B92" s="63" t="s">
        <v>7</v>
      </c>
      <c r="C92" s="62" t="s">
        <v>7</v>
      </c>
      <c r="D92" s="72">
        <v>10772.245263</v>
      </c>
      <c r="E92" s="72">
        <v>10772.245263</v>
      </c>
      <c r="F92" s="72">
        <v>10772.245263</v>
      </c>
      <c r="G92" s="72">
        <v>10772.245263</v>
      </c>
      <c r="H92" s="72">
        <v>10772.245263</v>
      </c>
      <c r="I92" s="72">
        <v>10772.245263</v>
      </c>
      <c r="J92" s="72">
        <v>10772.245263</v>
      </c>
      <c r="K92" s="72">
        <v>10772.245263</v>
      </c>
      <c r="L92" s="72">
        <v>10772.245263</v>
      </c>
      <c r="M92" s="72">
        <v>10772.245263</v>
      </c>
      <c r="N92" s="72">
        <v>10772.245263</v>
      </c>
      <c r="O92" s="72">
        <v>10772.245263</v>
      </c>
      <c r="P92" s="72">
        <v>10772.245263</v>
      </c>
      <c r="Q92" s="72">
        <v>10772.245263</v>
      </c>
      <c r="R92" s="72">
        <v>10772.245263</v>
      </c>
      <c r="S92" s="72">
        <v>10772.245263</v>
      </c>
      <c r="T92" s="72">
        <v>10772.245263</v>
      </c>
      <c r="U92" s="72">
        <v>10772.245263</v>
      </c>
      <c r="V92" s="72">
        <v>10772.245263</v>
      </c>
      <c r="W92" s="72">
        <v>10772.245263</v>
      </c>
    </row>
    <row r="93" spans="2:23" ht="12.75" customHeight="1">
      <c r="B93" s="63" t="s">
        <v>87</v>
      </c>
      <c r="C93" s="62" t="s">
        <v>87</v>
      </c>
      <c r="D93" s="72">
        <v>55825.79193</v>
      </c>
      <c r="E93" s="72">
        <v>56787.62977</v>
      </c>
      <c r="F93" s="72">
        <v>56947.30699</v>
      </c>
      <c r="G93" s="72">
        <v>58136.56322</v>
      </c>
      <c r="H93" s="72">
        <v>60210.64373</v>
      </c>
      <c r="I93" s="72">
        <v>60572.12872</v>
      </c>
      <c r="J93" s="72">
        <v>64370.67914</v>
      </c>
      <c r="K93" s="72">
        <v>64380.83671</v>
      </c>
      <c r="L93" s="72">
        <v>64380.76292</v>
      </c>
      <c r="M93" s="72">
        <v>64380.76239</v>
      </c>
      <c r="N93" s="72">
        <v>64779.21115</v>
      </c>
      <c r="O93" s="72">
        <v>64779.21115</v>
      </c>
      <c r="P93" s="72">
        <v>64779.21115</v>
      </c>
      <c r="Q93" s="72">
        <v>64779.21115</v>
      </c>
      <c r="R93" s="72">
        <v>64779.21115</v>
      </c>
      <c r="S93" s="72">
        <v>64779.21115</v>
      </c>
      <c r="T93" s="72">
        <v>64779.21115</v>
      </c>
      <c r="U93" s="72">
        <v>64779.21115</v>
      </c>
      <c r="V93" s="72">
        <v>64779.23167</v>
      </c>
      <c r="W93" s="72">
        <v>64779.20438</v>
      </c>
    </row>
    <row r="94" spans="2:23" ht="12.75" customHeight="1">
      <c r="B94" s="63" t="s">
        <v>116</v>
      </c>
      <c r="C94" s="62" t="s">
        <v>116</v>
      </c>
      <c r="D94" s="72">
        <v>19190.87877</v>
      </c>
      <c r="E94" s="72">
        <v>19190.90421</v>
      </c>
      <c r="F94" s="72">
        <v>19919.68178</v>
      </c>
      <c r="G94" s="72">
        <v>19919.72396</v>
      </c>
      <c r="H94" s="72">
        <v>19919.76618</v>
      </c>
      <c r="I94" s="72">
        <v>19919.80844</v>
      </c>
      <c r="J94" s="72">
        <v>39074.7103</v>
      </c>
      <c r="K94" s="72">
        <v>39074.8282</v>
      </c>
      <c r="L94" s="72">
        <v>42266.8297</v>
      </c>
      <c r="M94" s="72">
        <v>42324.53441</v>
      </c>
      <c r="N94" s="72">
        <v>42324.53441</v>
      </c>
      <c r="O94" s="72">
        <v>42324.53441</v>
      </c>
      <c r="P94" s="72">
        <v>53188.85617</v>
      </c>
      <c r="Q94" s="72">
        <v>58053.32922</v>
      </c>
      <c r="R94" s="72">
        <v>58053.32922</v>
      </c>
      <c r="S94" s="72">
        <v>58053.32922</v>
      </c>
      <c r="T94" s="72">
        <v>58053.32922</v>
      </c>
      <c r="U94" s="72">
        <v>58053.32922</v>
      </c>
      <c r="V94" s="72">
        <v>58053.32922</v>
      </c>
      <c r="W94" s="72">
        <v>58053.42282</v>
      </c>
    </row>
    <row r="95" spans="2:23" ht="12.75" customHeight="1">
      <c r="B95" s="63" t="s">
        <v>88</v>
      </c>
      <c r="C95" s="61" t="s">
        <v>88</v>
      </c>
      <c r="D95" s="70">
        <v>132.5119892</v>
      </c>
      <c r="E95" s="70">
        <v>132.510986</v>
      </c>
      <c r="F95" s="70">
        <v>132.5233035</v>
      </c>
      <c r="G95" s="70">
        <v>132.5354569</v>
      </c>
      <c r="H95" s="70">
        <v>132.5476132</v>
      </c>
      <c r="I95" s="70">
        <v>132.5597723</v>
      </c>
      <c r="J95" s="70">
        <v>132.5719341</v>
      </c>
      <c r="K95" s="70">
        <v>132.5840988</v>
      </c>
      <c r="L95" s="70">
        <v>132.5962663</v>
      </c>
      <c r="M95" s="70">
        <v>132.5962663</v>
      </c>
      <c r="N95" s="70">
        <v>133.3324366</v>
      </c>
      <c r="O95" s="70">
        <v>133.3324366</v>
      </c>
      <c r="P95" s="70">
        <v>133.3324366</v>
      </c>
      <c r="Q95" s="70">
        <v>133.3324366</v>
      </c>
      <c r="R95" s="70">
        <v>133.3324366</v>
      </c>
      <c r="S95" s="70">
        <v>133.3324366</v>
      </c>
      <c r="T95" s="70">
        <v>133.3324366</v>
      </c>
      <c r="U95" s="70">
        <v>170.1687845</v>
      </c>
      <c r="V95" s="70">
        <v>170.1661235</v>
      </c>
      <c r="W95" s="70">
        <v>170.178523</v>
      </c>
    </row>
    <row r="96" spans="2:23" ht="12.75" customHeight="1">
      <c r="B96" s="63" t="s">
        <v>135</v>
      </c>
      <c r="C96" s="61" t="s">
        <v>135</v>
      </c>
      <c r="D96" s="70">
        <v>1971.067277</v>
      </c>
      <c r="E96" s="70">
        <v>1971.057616</v>
      </c>
      <c r="F96" s="70">
        <v>1971.047961</v>
      </c>
      <c r="G96" s="70">
        <v>1971.038311</v>
      </c>
      <c r="H96" s="70">
        <v>1971.028667</v>
      </c>
      <c r="I96" s="70">
        <v>1971.019028</v>
      </c>
      <c r="J96" s="70">
        <v>1971.009394</v>
      </c>
      <c r="K96" s="70">
        <v>1970.999766</v>
      </c>
      <c r="L96" s="70">
        <v>1970.990144</v>
      </c>
      <c r="M96" s="70">
        <v>1970.990144</v>
      </c>
      <c r="N96" s="70">
        <v>5200.173068</v>
      </c>
      <c r="O96" s="70">
        <v>5200.173068</v>
      </c>
      <c r="P96" s="70">
        <v>5200.390339</v>
      </c>
      <c r="Q96" s="70">
        <v>5200.390339</v>
      </c>
      <c r="R96" s="70">
        <v>5200.390339</v>
      </c>
      <c r="S96" s="70">
        <v>5200.390339</v>
      </c>
      <c r="T96" s="70">
        <v>5200.390339</v>
      </c>
      <c r="U96" s="70">
        <v>5200.390339</v>
      </c>
      <c r="V96" s="70">
        <v>5200.390339</v>
      </c>
      <c r="W96" s="70">
        <v>5200.191616</v>
      </c>
    </row>
    <row r="97" spans="2:23" ht="12.75" customHeight="1">
      <c r="B97" s="63" t="s">
        <v>89</v>
      </c>
      <c r="C97" s="61" t="s">
        <v>89</v>
      </c>
      <c r="D97" s="70">
        <v>5937.415698</v>
      </c>
      <c r="E97" s="70">
        <v>5937.368576</v>
      </c>
      <c r="F97" s="70">
        <v>5937.321438</v>
      </c>
      <c r="G97" s="70">
        <v>5937.274283</v>
      </c>
      <c r="H97" s="70">
        <v>5937.227112</v>
      </c>
      <c r="I97" s="70">
        <v>5937.179924</v>
      </c>
      <c r="J97" s="70">
        <v>5937.13272</v>
      </c>
      <c r="K97" s="70">
        <v>5937.085501</v>
      </c>
      <c r="L97" s="70">
        <v>5937.038269</v>
      </c>
      <c r="M97" s="70">
        <v>5937.038269</v>
      </c>
      <c r="N97" s="70">
        <v>5937.038269</v>
      </c>
      <c r="O97" s="70">
        <v>5937.038269</v>
      </c>
      <c r="P97" s="70">
        <v>5937.038269</v>
      </c>
      <c r="Q97" s="70">
        <v>5937.038269</v>
      </c>
      <c r="R97" s="70">
        <v>5937.038269</v>
      </c>
      <c r="S97" s="70">
        <v>5937.038269</v>
      </c>
      <c r="T97" s="70">
        <v>5937.038269</v>
      </c>
      <c r="U97" s="70">
        <v>6043.400903</v>
      </c>
      <c r="V97" s="70">
        <v>6043.400903</v>
      </c>
      <c r="W97" s="70">
        <v>6043.405759</v>
      </c>
    </row>
    <row r="98" spans="2:23" ht="12.75" customHeight="1">
      <c r="B98" s="63" t="s">
        <v>44</v>
      </c>
      <c r="C98" s="61" t="s">
        <v>44</v>
      </c>
      <c r="D98" s="70">
        <v>8903.706623</v>
      </c>
      <c r="E98" s="70">
        <v>8914.480328</v>
      </c>
      <c r="F98" s="70">
        <v>8977.529488</v>
      </c>
      <c r="G98" s="70">
        <v>8977.96994</v>
      </c>
      <c r="H98" s="70">
        <v>8978.003699</v>
      </c>
      <c r="I98" s="70">
        <v>8978.057844</v>
      </c>
      <c r="J98" s="70">
        <v>8978.118386</v>
      </c>
      <c r="K98" s="70">
        <v>9013.370561</v>
      </c>
      <c r="L98" s="70">
        <v>9013.532068</v>
      </c>
      <c r="M98" s="70">
        <v>9014.871484</v>
      </c>
      <c r="N98" s="70">
        <v>9052.973283</v>
      </c>
      <c r="O98" s="70">
        <v>9057.726736</v>
      </c>
      <c r="P98" s="70">
        <v>9057.692941</v>
      </c>
      <c r="Q98" s="70">
        <v>9057.694324</v>
      </c>
      <c r="R98" s="70">
        <v>9060.946266</v>
      </c>
      <c r="S98" s="70">
        <v>9060.946266</v>
      </c>
      <c r="T98" s="70">
        <v>9060.946266</v>
      </c>
      <c r="U98" s="70">
        <v>9060.946266</v>
      </c>
      <c r="V98" s="70">
        <v>9060.946266</v>
      </c>
      <c r="W98" s="70">
        <v>9060.851557</v>
      </c>
    </row>
    <row r="99" spans="2:23" ht="12.75" customHeight="1">
      <c r="B99" s="63" t="s">
        <v>198</v>
      </c>
      <c r="C99" s="61" t="s">
        <v>198</v>
      </c>
      <c r="D99" s="71">
        <v>201093.4627</v>
      </c>
      <c r="E99" s="71">
        <v>201093.8635</v>
      </c>
      <c r="F99" s="71">
        <v>201094.2644</v>
      </c>
      <c r="G99" s="71">
        <v>201094.6652</v>
      </c>
      <c r="H99" s="71">
        <v>201095.0657</v>
      </c>
      <c r="I99" s="71">
        <v>201095.4657</v>
      </c>
      <c r="J99" s="71">
        <v>201095.8652</v>
      </c>
      <c r="K99" s="71">
        <v>201096.2645</v>
      </c>
      <c r="L99" s="71">
        <v>201096.6635</v>
      </c>
      <c r="M99" s="71">
        <v>201096.6635</v>
      </c>
      <c r="N99" s="71">
        <v>201096.6635</v>
      </c>
      <c r="O99" s="71">
        <v>201096.6635</v>
      </c>
      <c r="P99" s="71">
        <v>201096.6635</v>
      </c>
      <c r="Q99" s="71">
        <v>201096.6635</v>
      </c>
      <c r="R99" s="71">
        <v>201096.6635</v>
      </c>
      <c r="S99" s="71">
        <v>201096.6635</v>
      </c>
      <c r="T99" s="71">
        <v>203966.5977</v>
      </c>
      <c r="U99" s="71">
        <v>208903.8981</v>
      </c>
      <c r="V99" s="71">
        <v>208903.8981</v>
      </c>
      <c r="W99" s="71">
        <v>208903.8887</v>
      </c>
    </row>
    <row r="100" spans="2:23" ht="12.75" customHeight="1">
      <c r="B100" s="63" t="s">
        <v>199</v>
      </c>
      <c r="C100" s="62" t="s">
        <v>199</v>
      </c>
      <c r="D100" s="72">
        <v>43.09961588</v>
      </c>
      <c r="E100" s="72">
        <v>43.09592861</v>
      </c>
      <c r="F100" s="72">
        <v>43.09224265</v>
      </c>
      <c r="G100" s="72">
        <v>43.08855819</v>
      </c>
      <c r="H100" s="72">
        <v>43.08487508</v>
      </c>
      <c r="I100" s="72">
        <v>43.08119341</v>
      </c>
      <c r="J100" s="72">
        <v>43.07751309</v>
      </c>
      <c r="K100" s="72">
        <v>43.07383412</v>
      </c>
      <c r="L100" s="72">
        <v>43.07015672</v>
      </c>
      <c r="M100" s="72">
        <v>43.07015672</v>
      </c>
      <c r="N100" s="72">
        <v>43.07015672</v>
      </c>
      <c r="O100" s="72">
        <v>43.07015672</v>
      </c>
      <c r="P100" s="72">
        <v>43.07015672</v>
      </c>
      <c r="Q100" s="72">
        <v>43.07015672</v>
      </c>
      <c r="R100" s="72">
        <v>43.07015672</v>
      </c>
      <c r="S100" s="72">
        <v>43.07015672</v>
      </c>
      <c r="T100" s="72">
        <v>43.07015672</v>
      </c>
      <c r="U100" s="72">
        <v>43.07015672</v>
      </c>
      <c r="V100" s="72">
        <v>43.07015672</v>
      </c>
      <c r="W100" s="72">
        <v>43.073969</v>
      </c>
    </row>
    <row r="101" spans="2:23" ht="12.75" customHeight="1">
      <c r="B101" s="63" t="s">
        <v>90</v>
      </c>
      <c r="C101" s="62" t="s">
        <v>90</v>
      </c>
      <c r="D101" s="72">
        <v>204.5471122</v>
      </c>
      <c r="E101" s="72">
        <v>204.5520191</v>
      </c>
      <c r="F101" s="72">
        <v>204.5591691</v>
      </c>
      <c r="G101" s="72">
        <v>204.5663198</v>
      </c>
      <c r="H101" s="72">
        <v>204.5734722</v>
      </c>
      <c r="I101" s="72">
        <v>204.5806247</v>
      </c>
      <c r="J101" s="72">
        <v>239.5817008</v>
      </c>
      <c r="K101" s="72">
        <v>256.0877182</v>
      </c>
      <c r="L101" s="72">
        <v>256.0928539</v>
      </c>
      <c r="M101" s="72">
        <v>256.0928539</v>
      </c>
      <c r="N101" s="72">
        <v>256.4380498</v>
      </c>
      <c r="O101" s="72">
        <v>256.4380498</v>
      </c>
      <c r="P101" s="72">
        <v>256.4380498</v>
      </c>
      <c r="Q101" s="72">
        <v>256.4380498</v>
      </c>
      <c r="R101" s="72">
        <v>256.4380498</v>
      </c>
      <c r="S101" s="72">
        <v>256.4380498</v>
      </c>
      <c r="T101" s="72">
        <v>256.4380498</v>
      </c>
      <c r="U101" s="72">
        <v>256.4380498</v>
      </c>
      <c r="V101" s="72">
        <v>256.4380498</v>
      </c>
      <c r="W101" s="72">
        <v>256.438116</v>
      </c>
    </row>
    <row r="102" spans="2:23" ht="12.75" customHeight="1">
      <c r="B102" s="63" t="s">
        <v>8</v>
      </c>
      <c r="C102" s="62" t="s">
        <v>8</v>
      </c>
      <c r="D102" s="72">
        <v>14336.23743</v>
      </c>
      <c r="E102" s="72">
        <v>29287.88328</v>
      </c>
      <c r="F102" s="72">
        <v>29372.66791</v>
      </c>
      <c r="G102" s="72">
        <v>29454.4786</v>
      </c>
      <c r="H102" s="72">
        <v>29646.24163</v>
      </c>
      <c r="I102" s="72">
        <v>29677.68635</v>
      </c>
      <c r="J102" s="72">
        <v>29719.54658</v>
      </c>
      <c r="K102" s="72">
        <v>29741.30466</v>
      </c>
      <c r="L102" s="72">
        <v>29788.86934</v>
      </c>
      <c r="M102" s="72">
        <v>29830.33197</v>
      </c>
      <c r="N102" s="72">
        <v>30179.50706</v>
      </c>
      <c r="O102" s="72">
        <v>30235.37253</v>
      </c>
      <c r="P102" s="72">
        <v>30290.23153</v>
      </c>
      <c r="Q102" s="72">
        <v>30408.6017</v>
      </c>
      <c r="R102" s="72">
        <v>30512.94546</v>
      </c>
      <c r="S102" s="72">
        <v>30612.88426</v>
      </c>
      <c r="T102" s="72">
        <v>30613.03483</v>
      </c>
      <c r="U102" s="72">
        <v>30613.03483</v>
      </c>
      <c r="V102" s="72">
        <v>30613.03483</v>
      </c>
      <c r="W102" s="72">
        <v>30613.06218</v>
      </c>
    </row>
    <row r="103" spans="2:23" ht="12.75" customHeight="1">
      <c r="B103" s="63" t="s">
        <v>9</v>
      </c>
      <c r="C103" s="62" t="s">
        <v>9</v>
      </c>
      <c r="D103" s="72">
        <v>55629.3304</v>
      </c>
      <c r="E103" s="72">
        <v>57082.58789</v>
      </c>
      <c r="F103" s="72">
        <v>57172.99963</v>
      </c>
      <c r="G103" s="72">
        <v>57271.26147</v>
      </c>
      <c r="H103" s="72">
        <v>57422.61089</v>
      </c>
      <c r="I103" s="72">
        <v>62872.27651</v>
      </c>
      <c r="J103" s="72">
        <v>65487.26895</v>
      </c>
      <c r="K103" s="72">
        <v>67426.2064</v>
      </c>
      <c r="L103" s="72">
        <v>72812.66913</v>
      </c>
      <c r="M103" s="72">
        <v>75371.9207</v>
      </c>
      <c r="N103" s="72">
        <v>75380.64279</v>
      </c>
      <c r="O103" s="72">
        <v>77172.08956</v>
      </c>
      <c r="P103" s="72">
        <v>77184.15219</v>
      </c>
      <c r="Q103" s="72">
        <v>77944.52238</v>
      </c>
      <c r="R103" s="72">
        <v>82931.37749</v>
      </c>
      <c r="S103" s="72">
        <v>82936.55395</v>
      </c>
      <c r="T103" s="72">
        <v>82936.55395</v>
      </c>
      <c r="U103" s="72">
        <v>82936.55395</v>
      </c>
      <c r="V103" s="72">
        <v>82936.55395</v>
      </c>
      <c r="W103" s="72">
        <v>82936.71567</v>
      </c>
    </row>
    <row r="104" spans="2:23" ht="12.75" customHeight="1">
      <c r="B104" s="63" t="s">
        <v>136</v>
      </c>
      <c r="C104" s="62" t="s">
        <v>136</v>
      </c>
      <c r="D104" s="72">
        <v>179.0237327</v>
      </c>
      <c r="E104" s="72">
        <v>179.0225202</v>
      </c>
      <c r="F104" s="72">
        <v>180.829518</v>
      </c>
      <c r="G104" s="72">
        <v>180.852405</v>
      </c>
      <c r="H104" s="72">
        <v>203.4811476</v>
      </c>
      <c r="I104" s="72">
        <v>3501.084129</v>
      </c>
      <c r="J104" s="72">
        <v>4275.433476</v>
      </c>
      <c r="K104" s="72">
        <v>4299.553374</v>
      </c>
      <c r="L104" s="72">
        <v>5018.660565</v>
      </c>
      <c r="M104" s="72">
        <v>5018.739568</v>
      </c>
      <c r="N104" s="72">
        <v>5198.609237</v>
      </c>
      <c r="O104" s="72">
        <v>5198.609237</v>
      </c>
      <c r="P104" s="72">
        <v>5506.011217</v>
      </c>
      <c r="Q104" s="72">
        <v>5506.011217</v>
      </c>
      <c r="R104" s="72">
        <v>5506.011217</v>
      </c>
      <c r="S104" s="72">
        <v>5506.011217</v>
      </c>
      <c r="T104" s="72">
        <v>5506.011217</v>
      </c>
      <c r="U104" s="72">
        <v>5506.011217</v>
      </c>
      <c r="V104" s="72">
        <v>5506.011217</v>
      </c>
      <c r="W104" s="72">
        <v>5506.029151</v>
      </c>
    </row>
    <row r="105" spans="2:23" ht="12.75" customHeight="1">
      <c r="B105" s="63" t="s">
        <v>137</v>
      </c>
      <c r="C105" s="61" t="s">
        <v>137</v>
      </c>
      <c r="D105" s="70">
        <v>7.766623268</v>
      </c>
      <c r="E105" s="70">
        <v>7.767067968</v>
      </c>
      <c r="F105" s="70">
        <v>13.12015799</v>
      </c>
      <c r="G105" s="70">
        <v>13.12041825</v>
      </c>
      <c r="H105" s="70">
        <v>13.12067905</v>
      </c>
      <c r="I105" s="70">
        <v>13.12094045</v>
      </c>
      <c r="J105" s="70">
        <v>13.12120235</v>
      </c>
      <c r="K105" s="70">
        <v>13.12146482</v>
      </c>
      <c r="L105" s="70">
        <v>13.12172779</v>
      </c>
      <c r="M105" s="70">
        <v>13.12172779</v>
      </c>
      <c r="N105" s="70">
        <v>13.12172779</v>
      </c>
      <c r="O105" s="70">
        <v>13.12172779</v>
      </c>
      <c r="P105" s="70">
        <v>13.12172779</v>
      </c>
      <c r="Q105" s="70">
        <v>13.12172779</v>
      </c>
      <c r="R105" s="70">
        <v>13.12172779</v>
      </c>
      <c r="S105" s="70">
        <v>13.12172779</v>
      </c>
      <c r="T105" s="70">
        <v>13.12172779</v>
      </c>
      <c r="U105" s="70">
        <v>13.12172779</v>
      </c>
      <c r="V105" s="70">
        <v>13.12172779</v>
      </c>
      <c r="W105" s="70">
        <v>13.129241</v>
      </c>
    </row>
    <row r="106" spans="2:23" ht="12.75" customHeight="1">
      <c r="B106" s="63" t="s">
        <v>45</v>
      </c>
      <c r="C106" s="61" t="s">
        <v>45</v>
      </c>
      <c r="D106" s="70">
        <v>11055.07324</v>
      </c>
      <c r="E106" s="70">
        <v>11055.09033</v>
      </c>
      <c r="F106" s="70">
        <v>11055.10734</v>
      </c>
      <c r="G106" s="70">
        <v>11055.12426</v>
      </c>
      <c r="H106" s="70">
        <v>11055.14109</v>
      </c>
      <c r="I106" s="70">
        <v>11055.15782</v>
      </c>
      <c r="J106" s="70">
        <v>11055.17446</v>
      </c>
      <c r="K106" s="70">
        <v>11055.19103</v>
      </c>
      <c r="L106" s="70">
        <v>13425.94672</v>
      </c>
      <c r="M106" s="70">
        <v>13886.65839</v>
      </c>
      <c r="N106" s="70">
        <v>13890.68337</v>
      </c>
      <c r="O106" s="70">
        <v>13896.04004</v>
      </c>
      <c r="P106" s="70">
        <v>38832.0984</v>
      </c>
      <c r="Q106" s="70">
        <v>39610.68622</v>
      </c>
      <c r="R106" s="70">
        <v>39610.68622</v>
      </c>
      <c r="S106" s="70">
        <v>39610.68622</v>
      </c>
      <c r="T106" s="70">
        <v>39610.68622</v>
      </c>
      <c r="U106" s="70">
        <v>39610.68622</v>
      </c>
      <c r="V106" s="70">
        <v>39610.68622</v>
      </c>
      <c r="W106" s="70">
        <v>39610.76741</v>
      </c>
    </row>
    <row r="107" spans="2:23" ht="12.75" customHeight="1">
      <c r="B107" s="63" t="s">
        <v>91</v>
      </c>
      <c r="C107" s="61" t="s">
        <v>91</v>
      </c>
      <c r="D107" s="70">
        <v>158.7063257</v>
      </c>
      <c r="E107" s="70">
        <v>158.7108128</v>
      </c>
      <c r="F107" s="70">
        <v>158.7222571</v>
      </c>
      <c r="G107" s="70">
        <v>164.8522163</v>
      </c>
      <c r="H107" s="70">
        <v>164.8636471</v>
      </c>
      <c r="I107" s="70">
        <v>164.8750709</v>
      </c>
      <c r="J107" s="70">
        <v>164.8864884</v>
      </c>
      <c r="K107" s="70">
        <v>164.8978987</v>
      </c>
      <c r="L107" s="70">
        <v>164.9093025</v>
      </c>
      <c r="M107" s="70">
        <v>164.9093025</v>
      </c>
      <c r="N107" s="70">
        <v>164.9093025</v>
      </c>
      <c r="O107" s="70">
        <v>164.9093025</v>
      </c>
      <c r="P107" s="70">
        <v>164.9093025</v>
      </c>
      <c r="Q107" s="70">
        <v>164.9093025</v>
      </c>
      <c r="R107" s="70">
        <v>164.9093025</v>
      </c>
      <c r="S107" s="70">
        <v>164.9093025</v>
      </c>
      <c r="T107" s="70">
        <v>164.9093025</v>
      </c>
      <c r="U107" s="70">
        <v>164.9093025</v>
      </c>
      <c r="V107" s="70">
        <v>164.9093025</v>
      </c>
      <c r="W107" s="70">
        <v>164.911558</v>
      </c>
    </row>
    <row r="108" spans="2:23" ht="12.75" customHeight="1">
      <c r="B108" s="63" t="s">
        <v>10</v>
      </c>
      <c r="C108" s="61" t="s">
        <v>10</v>
      </c>
      <c r="D108" s="70">
        <v>1933.032397</v>
      </c>
      <c r="E108" s="70">
        <v>1932.936692</v>
      </c>
      <c r="F108" s="70">
        <v>1932.830466</v>
      </c>
      <c r="G108" s="70">
        <v>1932.723968</v>
      </c>
      <c r="H108" s="70">
        <v>1932.616681</v>
      </c>
      <c r="I108" s="70">
        <v>1932.509359</v>
      </c>
      <c r="J108" s="70">
        <v>2146.890154</v>
      </c>
      <c r="K108" s="70">
        <v>2146.782913</v>
      </c>
      <c r="L108" s="70">
        <v>2554.844373</v>
      </c>
      <c r="M108" s="70">
        <v>2554.844373</v>
      </c>
      <c r="N108" s="70">
        <v>2554.844373</v>
      </c>
      <c r="O108" s="70">
        <v>2554.844373</v>
      </c>
      <c r="P108" s="70">
        <v>2554.844373</v>
      </c>
      <c r="Q108" s="70">
        <v>2554.844373</v>
      </c>
      <c r="R108" s="70">
        <v>2554.844373</v>
      </c>
      <c r="S108" s="70">
        <v>2554.844373</v>
      </c>
      <c r="T108" s="70">
        <v>2554.844373</v>
      </c>
      <c r="U108" s="70">
        <v>2554.844373</v>
      </c>
      <c r="V108" s="70">
        <v>2554.844373</v>
      </c>
      <c r="W108" s="70">
        <v>2554.849002</v>
      </c>
    </row>
    <row r="109" spans="2:23" ht="12.75" customHeight="1">
      <c r="B109" s="63" t="s">
        <v>11</v>
      </c>
      <c r="C109" s="61" t="s">
        <v>11</v>
      </c>
      <c r="D109" s="71">
        <v>113839.2295</v>
      </c>
      <c r="E109" s="71">
        <v>115381.2163</v>
      </c>
      <c r="F109" s="71">
        <v>116225.3131</v>
      </c>
      <c r="G109" s="71">
        <v>117129.8212</v>
      </c>
      <c r="H109" s="71">
        <v>118407.0058</v>
      </c>
      <c r="I109" s="71">
        <v>119195.9329</v>
      </c>
      <c r="J109" s="71">
        <v>120619.7002</v>
      </c>
      <c r="K109" s="71">
        <v>125152.3585</v>
      </c>
      <c r="L109" s="71">
        <v>129969.1445</v>
      </c>
      <c r="M109" s="71">
        <v>132507.1083</v>
      </c>
      <c r="N109" s="71">
        <v>134058.8706</v>
      </c>
      <c r="O109" s="71">
        <v>139299.9661</v>
      </c>
      <c r="P109" s="71">
        <v>139515.771</v>
      </c>
      <c r="Q109" s="71">
        <v>142440.4965</v>
      </c>
      <c r="R109" s="71">
        <v>142918.4351</v>
      </c>
      <c r="S109" s="71">
        <v>144720.8294</v>
      </c>
      <c r="T109" s="71">
        <v>144720.8294</v>
      </c>
      <c r="U109" s="71">
        <v>144720.8294</v>
      </c>
      <c r="V109" s="71">
        <v>144720.8294</v>
      </c>
      <c r="W109" s="71">
        <v>144720.8608</v>
      </c>
    </row>
    <row r="110" spans="2:23" ht="12.75" customHeight="1">
      <c r="B110" s="63" t="s">
        <v>117</v>
      </c>
      <c r="C110" s="62" t="s">
        <v>117</v>
      </c>
      <c r="D110" s="72">
        <v>33520.02476</v>
      </c>
      <c r="E110" s="72">
        <v>33634.96426</v>
      </c>
      <c r="F110" s="72">
        <v>33634.98489</v>
      </c>
      <c r="G110" s="72">
        <v>33635.00551</v>
      </c>
      <c r="H110" s="72">
        <v>33635.02612</v>
      </c>
      <c r="I110" s="72">
        <v>33635.04672</v>
      </c>
      <c r="J110" s="72">
        <v>33635.06587</v>
      </c>
      <c r="K110" s="72">
        <v>33635.08648</v>
      </c>
      <c r="L110" s="72">
        <v>33635.10711</v>
      </c>
      <c r="M110" s="72">
        <v>33635.10711</v>
      </c>
      <c r="N110" s="72">
        <v>33635.10711</v>
      </c>
      <c r="O110" s="72">
        <v>33635.10711</v>
      </c>
      <c r="P110" s="72">
        <v>33635.10711</v>
      </c>
      <c r="Q110" s="72">
        <v>33635.10711</v>
      </c>
      <c r="R110" s="72">
        <v>33635.10711</v>
      </c>
      <c r="S110" s="72">
        <v>33635.10711</v>
      </c>
      <c r="T110" s="72">
        <v>33635.10711</v>
      </c>
      <c r="U110" s="72">
        <v>33635.10711</v>
      </c>
      <c r="V110" s="72">
        <v>33635.10711</v>
      </c>
      <c r="W110" s="72">
        <v>33635.12485</v>
      </c>
    </row>
    <row r="111" spans="2:23" ht="12.75" customHeight="1">
      <c r="B111" s="63" t="s">
        <v>200</v>
      </c>
      <c r="C111" s="62" t="s">
        <v>200</v>
      </c>
      <c r="D111" s="72">
        <v>0</v>
      </c>
      <c r="E111" s="72">
        <v>0.348685</v>
      </c>
      <c r="F111" s="72">
        <v>0.348685</v>
      </c>
      <c r="G111" s="72">
        <v>0.348685</v>
      </c>
      <c r="H111" s="72">
        <v>0.348685</v>
      </c>
      <c r="I111" s="72">
        <v>0.348685</v>
      </c>
      <c r="J111" s="72">
        <v>0.348685</v>
      </c>
      <c r="K111" s="72">
        <v>0.348685</v>
      </c>
      <c r="L111" s="72">
        <v>0.348685</v>
      </c>
      <c r="M111" s="72">
        <v>0.348685</v>
      </c>
      <c r="N111" s="72">
        <v>0.348685</v>
      </c>
      <c r="O111" s="72">
        <v>0.348685</v>
      </c>
      <c r="P111" s="72">
        <v>0.348685</v>
      </c>
      <c r="Q111" s="72">
        <v>0.348685</v>
      </c>
      <c r="R111" s="72">
        <v>0.348685</v>
      </c>
      <c r="S111" s="72">
        <v>0.348685</v>
      </c>
      <c r="T111" s="72">
        <v>0.348685</v>
      </c>
      <c r="U111" s="72">
        <v>0.348685</v>
      </c>
      <c r="V111" s="72">
        <v>0.348685</v>
      </c>
      <c r="W111" s="72">
        <v>0.348685</v>
      </c>
    </row>
    <row r="112" spans="2:23" ht="12.75" customHeight="1">
      <c r="B112" s="63" t="s">
        <v>12</v>
      </c>
      <c r="C112" s="62" t="s">
        <v>12</v>
      </c>
      <c r="D112" s="72">
        <v>7547.930601</v>
      </c>
      <c r="E112" s="72">
        <v>7654.19196</v>
      </c>
      <c r="F112" s="72">
        <v>8305.416405</v>
      </c>
      <c r="G112" s="72">
        <v>8410.354497</v>
      </c>
      <c r="H112" s="72">
        <v>8532.342834</v>
      </c>
      <c r="I112" s="72">
        <v>8803.187778</v>
      </c>
      <c r="J112" s="72">
        <v>9025.985146</v>
      </c>
      <c r="K112" s="72">
        <v>9388.922834</v>
      </c>
      <c r="L112" s="72">
        <v>9505.249299</v>
      </c>
      <c r="M112" s="72">
        <v>9550.617949</v>
      </c>
      <c r="N112" s="72">
        <v>9702.597325</v>
      </c>
      <c r="O112" s="72">
        <v>12262.38879</v>
      </c>
      <c r="P112" s="72">
        <v>12703.83122</v>
      </c>
      <c r="Q112" s="72">
        <v>13505.62849</v>
      </c>
      <c r="R112" s="72">
        <v>15293.38078</v>
      </c>
      <c r="S112" s="72">
        <v>17389.44127</v>
      </c>
      <c r="T112" s="72">
        <v>17938.61046</v>
      </c>
      <c r="U112" s="72">
        <v>18400.37029</v>
      </c>
      <c r="V112" s="72">
        <v>18400.37029</v>
      </c>
      <c r="W112" s="72">
        <v>18400.51628</v>
      </c>
    </row>
    <row r="113" spans="2:23" ht="12.75" customHeight="1">
      <c r="B113" s="63" t="s">
        <v>138</v>
      </c>
      <c r="C113" s="62" t="s">
        <v>138</v>
      </c>
      <c r="D113" s="72">
        <v>868354.9373</v>
      </c>
      <c r="E113" s="72">
        <v>868354.2824</v>
      </c>
      <c r="F113" s="72">
        <v>868353.636</v>
      </c>
      <c r="G113" s="72">
        <v>868352.9896</v>
      </c>
      <c r="H113" s="72">
        <v>868352.3432</v>
      </c>
      <c r="I113" s="72">
        <v>868351.6968</v>
      </c>
      <c r="J113" s="72">
        <v>868351.0503</v>
      </c>
      <c r="K113" s="72">
        <v>868350.4039</v>
      </c>
      <c r="L113" s="72">
        <v>868349.7574</v>
      </c>
      <c r="M113" s="72">
        <v>872226.2833</v>
      </c>
      <c r="N113" s="72">
        <v>872226.2833</v>
      </c>
      <c r="O113" s="72">
        <v>872226.2833</v>
      </c>
      <c r="P113" s="72">
        <v>872226.2833</v>
      </c>
      <c r="Q113" s="72">
        <v>872226.2833</v>
      </c>
      <c r="R113" s="72">
        <v>872226.2833</v>
      </c>
      <c r="S113" s="72">
        <v>872226.2833</v>
      </c>
      <c r="T113" s="72">
        <v>872226.2833</v>
      </c>
      <c r="U113" s="72">
        <v>872226.2833</v>
      </c>
      <c r="V113" s="72">
        <v>872226.2833</v>
      </c>
      <c r="W113" s="72">
        <v>872226.2786</v>
      </c>
    </row>
    <row r="114" spans="2:23" ht="12.75" customHeight="1">
      <c r="B114" s="63" t="s">
        <v>118</v>
      </c>
      <c r="C114" s="62" t="s">
        <v>118</v>
      </c>
      <c r="D114" s="72">
        <v>6.1421765</v>
      </c>
      <c r="E114" s="72">
        <v>6.1421765</v>
      </c>
      <c r="F114" s="72">
        <v>6.1421765</v>
      </c>
      <c r="G114" s="72">
        <v>6.1421765</v>
      </c>
      <c r="H114" s="72">
        <v>6.1421765</v>
      </c>
      <c r="I114" s="72">
        <v>6.1421765</v>
      </c>
      <c r="J114" s="72">
        <v>6.1421765</v>
      </c>
      <c r="K114" s="72">
        <v>6.1421765</v>
      </c>
      <c r="L114" s="72">
        <v>6.1421765</v>
      </c>
      <c r="M114" s="72">
        <v>6.202718689</v>
      </c>
      <c r="N114" s="72">
        <v>6.202718689</v>
      </c>
      <c r="O114" s="72">
        <v>6.202718689</v>
      </c>
      <c r="P114" s="72">
        <v>6.202718689</v>
      </c>
      <c r="Q114" s="72">
        <v>6.202718689</v>
      </c>
      <c r="R114" s="72">
        <v>6.202718689</v>
      </c>
      <c r="S114" s="72">
        <v>6.202718689</v>
      </c>
      <c r="T114" s="72">
        <v>6.202718689</v>
      </c>
      <c r="U114" s="72">
        <v>6.202718689</v>
      </c>
      <c r="V114" s="72">
        <v>6.202718689</v>
      </c>
      <c r="W114" s="72">
        <v>6.202745</v>
      </c>
    </row>
    <row r="115" spans="2:23" ht="12.75" customHeight="1">
      <c r="B115" s="63" t="s">
        <v>139</v>
      </c>
      <c r="C115" s="61" t="s">
        <v>139</v>
      </c>
      <c r="D115" s="70">
        <v>240.3859603</v>
      </c>
      <c r="E115" s="70">
        <v>240.3803823</v>
      </c>
      <c r="F115" s="70">
        <v>240.3762218</v>
      </c>
      <c r="G115" s="70">
        <v>240.3706052</v>
      </c>
      <c r="H115" s="70">
        <v>240.4092379</v>
      </c>
      <c r="I115" s="70">
        <v>242.6889522</v>
      </c>
      <c r="J115" s="70">
        <v>243.501493</v>
      </c>
      <c r="K115" s="70">
        <v>243.4956812</v>
      </c>
      <c r="L115" s="70">
        <v>248.7188354</v>
      </c>
      <c r="M115" s="70">
        <v>248.7188354</v>
      </c>
      <c r="N115" s="70">
        <v>248.7188354</v>
      </c>
      <c r="O115" s="70">
        <v>248.7188354</v>
      </c>
      <c r="P115" s="70">
        <v>248.7188354</v>
      </c>
      <c r="Q115" s="70">
        <v>248.7188354</v>
      </c>
      <c r="R115" s="70">
        <v>248.7188354</v>
      </c>
      <c r="S115" s="70">
        <v>248.7188354</v>
      </c>
      <c r="T115" s="70">
        <v>248.7188354</v>
      </c>
      <c r="U115" s="70">
        <v>248.7188354</v>
      </c>
      <c r="V115" s="70">
        <v>248.7188354</v>
      </c>
      <c r="W115" s="70">
        <v>248.717462</v>
      </c>
    </row>
    <row r="116" spans="2:23" ht="12.75" customHeight="1">
      <c r="B116" s="63" t="s">
        <v>201</v>
      </c>
      <c r="C116" s="61" t="s">
        <v>201</v>
      </c>
      <c r="D116" s="70">
        <v>143.3173081</v>
      </c>
      <c r="E116" s="70">
        <v>143.3200481</v>
      </c>
      <c r="F116" s="70">
        <v>143.3127349</v>
      </c>
      <c r="G116" s="70">
        <v>143.3054182</v>
      </c>
      <c r="H116" s="70">
        <v>143.2980979</v>
      </c>
      <c r="I116" s="70">
        <v>143.2907737</v>
      </c>
      <c r="J116" s="70">
        <v>143.2834458</v>
      </c>
      <c r="K116" s="70">
        <v>148.1113339</v>
      </c>
      <c r="L116" s="70">
        <v>148.1050828</v>
      </c>
      <c r="M116" s="70">
        <v>148.1050828</v>
      </c>
      <c r="N116" s="70">
        <v>148.1050828</v>
      </c>
      <c r="O116" s="70">
        <v>148.1050828</v>
      </c>
      <c r="P116" s="70">
        <v>148.1050828</v>
      </c>
      <c r="Q116" s="70">
        <v>148.1050828</v>
      </c>
      <c r="R116" s="70">
        <v>148.1050828</v>
      </c>
      <c r="S116" s="70">
        <v>148.1050828</v>
      </c>
      <c r="T116" s="70">
        <v>148.1050828</v>
      </c>
      <c r="U116" s="70">
        <v>148.1050828</v>
      </c>
      <c r="V116" s="70">
        <v>148.1050828</v>
      </c>
      <c r="W116" s="70">
        <v>148.101839</v>
      </c>
    </row>
    <row r="117" spans="2:23" ht="12.75" customHeight="1">
      <c r="B117" s="63" t="s">
        <v>13</v>
      </c>
      <c r="C117" s="61" t="s">
        <v>13</v>
      </c>
      <c r="D117" s="70">
        <v>28530.54699</v>
      </c>
      <c r="E117" s="70">
        <v>28535.55462</v>
      </c>
      <c r="F117" s="70">
        <v>28539.60847</v>
      </c>
      <c r="G117" s="70">
        <v>28539.54055</v>
      </c>
      <c r="H117" s="70">
        <v>28546.7927</v>
      </c>
      <c r="I117" s="70">
        <v>29992.25076</v>
      </c>
      <c r="J117" s="70">
        <v>31213.34444</v>
      </c>
      <c r="K117" s="70">
        <v>31749.63348</v>
      </c>
      <c r="L117" s="70">
        <v>31842.07905</v>
      </c>
      <c r="M117" s="70">
        <v>31882.92249</v>
      </c>
      <c r="N117" s="70">
        <v>31910.91878</v>
      </c>
      <c r="O117" s="70">
        <v>31990.24179</v>
      </c>
      <c r="P117" s="70">
        <v>32063.23384</v>
      </c>
      <c r="Q117" s="70">
        <v>32455.69849</v>
      </c>
      <c r="R117" s="70">
        <v>32552.86833</v>
      </c>
      <c r="S117" s="70">
        <v>33385.50297</v>
      </c>
      <c r="T117" s="70">
        <v>33577.00813</v>
      </c>
      <c r="U117" s="70">
        <v>33667.75403</v>
      </c>
      <c r="V117" s="70">
        <v>33667.76365</v>
      </c>
      <c r="W117" s="70">
        <v>33667.74568</v>
      </c>
    </row>
    <row r="118" spans="2:23" ht="12.75" customHeight="1">
      <c r="B118" s="63" t="s">
        <v>46</v>
      </c>
      <c r="C118" s="61" t="s">
        <v>46</v>
      </c>
      <c r="D118" s="70">
        <v>16704.6446</v>
      </c>
      <c r="E118" s="70">
        <v>16704.66628</v>
      </c>
      <c r="F118" s="70">
        <v>16704.68568</v>
      </c>
      <c r="G118" s="70">
        <v>16704.70511</v>
      </c>
      <c r="H118" s="70">
        <v>16704.72459</v>
      </c>
      <c r="I118" s="70">
        <v>16704.7441</v>
      </c>
      <c r="J118" s="70">
        <v>16704.76365</v>
      </c>
      <c r="K118" s="70">
        <v>16704.78324</v>
      </c>
      <c r="L118" s="70">
        <v>16704.80286</v>
      </c>
      <c r="M118" s="70">
        <v>16704.80286</v>
      </c>
      <c r="N118" s="70">
        <v>16704.80286</v>
      </c>
      <c r="O118" s="70">
        <v>16704.80286</v>
      </c>
      <c r="P118" s="70">
        <v>16704.80286</v>
      </c>
      <c r="Q118" s="70">
        <v>16704.80286</v>
      </c>
      <c r="R118" s="70">
        <v>16704.80286</v>
      </c>
      <c r="S118" s="70">
        <v>16704.80286</v>
      </c>
      <c r="T118" s="70">
        <v>16704.80286</v>
      </c>
      <c r="U118" s="70">
        <v>16704.80286</v>
      </c>
      <c r="V118" s="70">
        <v>16704.80286</v>
      </c>
      <c r="W118" s="70">
        <v>16704.79117</v>
      </c>
    </row>
    <row r="119" spans="2:23" ht="12.75" customHeight="1">
      <c r="B119" s="63" t="s">
        <v>92</v>
      </c>
      <c r="C119" s="61" t="s">
        <v>92</v>
      </c>
      <c r="D119" s="71">
        <v>2601.862962</v>
      </c>
      <c r="E119" s="71">
        <v>2601.868037</v>
      </c>
      <c r="F119" s="71">
        <v>2601.872332</v>
      </c>
      <c r="G119" s="71">
        <v>2601.876635</v>
      </c>
      <c r="H119" s="71">
        <v>2601.880945</v>
      </c>
      <c r="I119" s="71">
        <v>2601.885263</v>
      </c>
      <c r="J119" s="71">
        <v>3992.643402</v>
      </c>
      <c r="K119" s="71">
        <v>3992.652876</v>
      </c>
      <c r="L119" s="71">
        <v>3992.662354</v>
      </c>
      <c r="M119" s="71">
        <v>3992.662354</v>
      </c>
      <c r="N119" s="71">
        <v>5461.995599</v>
      </c>
      <c r="O119" s="71">
        <v>5461.995599</v>
      </c>
      <c r="P119" s="71">
        <v>5461.995599</v>
      </c>
      <c r="Q119" s="71">
        <v>5461.995599</v>
      </c>
      <c r="R119" s="71">
        <v>5461.995599</v>
      </c>
      <c r="S119" s="71">
        <v>5461.995599</v>
      </c>
      <c r="T119" s="71">
        <v>5461.995599</v>
      </c>
      <c r="U119" s="71">
        <v>5461.995599</v>
      </c>
      <c r="V119" s="71">
        <v>5461.995599</v>
      </c>
      <c r="W119" s="71">
        <v>5461.998902</v>
      </c>
    </row>
    <row r="120" spans="2:23" ht="12.75" customHeight="1">
      <c r="B120" s="63" t="s">
        <v>93</v>
      </c>
      <c r="C120" s="62" t="s">
        <v>93</v>
      </c>
      <c r="D120" s="72">
        <v>6200.609557</v>
      </c>
      <c r="E120" s="72">
        <v>6204.103624</v>
      </c>
      <c r="F120" s="72">
        <v>6204.320061</v>
      </c>
      <c r="G120" s="72">
        <v>6204.536878</v>
      </c>
      <c r="H120" s="72">
        <v>6204.754074</v>
      </c>
      <c r="I120" s="72">
        <v>6205.986166</v>
      </c>
      <c r="J120" s="72">
        <v>9806.137465</v>
      </c>
      <c r="K120" s="72">
        <v>9806.356205</v>
      </c>
      <c r="L120" s="72">
        <v>10394.90662</v>
      </c>
      <c r="M120" s="72">
        <v>10394.90662</v>
      </c>
      <c r="N120" s="72">
        <v>10394.90662</v>
      </c>
      <c r="O120" s="72">
        <v>10394.90662</v>
      </c>
      <c r="P120" s="72">
        <v>10394.90662</v>
      </c>
      <c r="Q120" s="72">
        <v>10394.90662</v>
      </c>
      <c r="R120" s="72">
        <v>10411.73609</v>
      </c>
      <c r="S120" s="72">
        <v>10430.09551</v>
      </c>
      <c r="T120" s="72">
        <v>10430.09551</v>
      </c>
      <c r="U120" s="72">
        <v>10430.09551</v>
      </c>
      <c r="V120" s="72">
        <v>10430.09551</v>
      </c>
      <c r="W120" s="72">
        <v>10430.07144</v>
      </c>
    </row>
    <row r="121" spans="2:23" ht="12.75" customHeight="1">
      <c r="B121" s="63" t="s">
        <v>47</v>
      </c>
      <c r="C121" s="62" t="s">
        <v>47</v>
      </c>
      <c r="D121" s="72">
        <v>73.4196365</v>
      </c>
      <c r="E121" s="72">
        <v>73.4196365</v>
      </c>
      <c r="F121" s="72">
        <v>73.4196365</v>
      </c>
      <c r="G121" s="72">
        <v>73.4196365</v>
      </c>
      <c r="H121" s="72">
        <v>73.4196365</v>
      </c>
      <c r="I121" s="72">
        <v>73.4196365</v>
      </c>
      <c r="J121" s="72">
        <v>73.4196365</v>
      </c>
      <c r="K121" s="72">
        <v>73.4196365</v>
      </c>
      <c r="L121" s="72">
        <v>73.4196365</v>
      </c>
      <c r="M121" s="72">
        <v>73.4196365</v>
      </c>
      <c r="N121" s="72">
        <v>73.4196365</v>
      </c>
      <c r="O121" s="72">
        <v>73.4196365</v>
      </c>
      <c r="P121" s="72">
        <v>73.4196365</v>
      </c>
      <c r="Q121" s="72">
        <v>73.4196365</v>
      </c>
      <c r="R121" s="72">
        <v>73.4196365</v>
      </c>
      <c r="S121" s="72">
        <v>73.4196365</v>
      </c>
      <c r="T121" s="72">
        <v>73.4196365</v>
      </c>
      <c r="U121" s="72">
        <v>73.4196365</v>
      </c>
      <c r="V121" s="72">
        <v>73.4196365</v>
      </c>
      <c r="W121" s="72">
        <v>73.419636</v>
      </c>
    </row>
    <row r="122" spans="2:23" ht="12.75" customHeight="1">
      <c r="B122" s="63" t="s">
        <v>48</v>
      </c>
      <c r="C122" s="62" t="s">
        <v>48</v>
      </c>
      <c r="D122" s="72">
        <v>15361.46311</v>
      </c>
      <c r="E122" s="72">
        <v>15408.25672</v>
      </c>
      <c r="F122" s="72">
        <v>16990.27578</v>
      </c>
      <c r="G122" s="72">
        <v>17003.96861</v>
      </c>
      <c r="H122" s="72">
        <v>17004.11847</v>
      </c>
      <c r="I122" s="72">
        <v>17004.26857</v>
      </c>
      <c r="J122" s="72">
        <v>17004.41893</v>
      </c>
      <c r="K122" s="72">
        <v>17004.56963</v>
      </c>
      <c r="L122" s="72">
        <v>17004.72065</v>
      </c>
      <c r="M122" s="72">
        <v>20287.72028</v>
      </c>
      <c r="N122" s="72">
        <v>20582.22627</v>
      </c>
      <c r="O122" s="72">
        <v>20582.22627</v>
      </c>
      <c r="P122" s="72">
        <v>20582.22627</v>
      </c>
      <c r="Q122" s="72">
        <v>20586.35042</v>
      </c>
      <c r="R122" s="72">
        <v>20586.35042</v>
      </c>
      <c r="S122" s="72">
        <v>20589.93727</v>
      </c>
      <c r="T122" s="72">
        <v>20589.93727</v>
      </c>
      <c r="U122" s="72">
        <v>20589.93727</v>
      </c>
      <c r="V122" s="72">
        <v>20589.93727</v>
      </c>
      <c r="W122" s="72">
        <v>20589.89494</v>
      </c>
    </row>
    <row r="123" spans="2:23" ht="12.75" customHeight="1">
      <c r="B123" s="63" t="s">
        <v>202</v>
      </c>
      <c r="C123" s="62" t="s">
        <v>202</v>
      </c>
      <c r="D123" s="72">
        <v>4246.951573</v>
      </c>
      <c r="E123" s="72">
        <v>4336.816337</v>
      </c>
      <c r="F123" s="72">
        <v>4336.751772</v>
      </c>
      <c r="G123" s="72">
        <v>4343.094277</v>
      </c>
      <c r="H123" s="72">
        <v>4343.029535</v>
      </c>
      <c r="I123" s="72">
        <v>4344.07545</v>
      </c>
      <c r="J123" s="72">
        <v>4716.849697</v>
      </c>
      <c r="K123" s="72">
        <v>4740.649241</v>
      </c>
      <c r="L123" s="72">
        <v>4752.715218</v>
      </c>
      <c r="M123" s="72">
        <v>4756.530977</v>
      </c>
      <c r="N123" s="72">
        <v>4756.530977</v>
      </c>
      <c r="O123" s="72">
        <v>4756.530977</v>
      </c>
      <c r="P123" s="72">
        <v>4758.265072</v>
      </c>
      <c r="Q123" s="72">
        <v>4760.25416</v>
      </c>
      <c r="R123" s="72">
        <v>4760.25416</v>
      </c>
      <c r="S123" s="72">
        <v>4765.464323</v>
      </c>
      <c r="T123" s="72">
        <v>4765.464323</v>
      </c>
      <c r="U123" s="72">
        <v>4765.464323</v>
      </c>
      <c r="V123" s="72">
        <v>4765.464323</v>
      </c>
      <c r="W123" s="72">
        <v>4765.456829</v>
      </c>
    </row>
    <row r="124" spans="2:23" ht="12.75" customHeight="1">
      <c r="B124" s="63" t="s">
        <v>14</v>
      </c>
      <c r="C124" s="62" t="s">
        <v>14</v>
      </c>
      <c r="D124" s="72">
        <v>9717.111497</v>
      </c>
      <c r="E124" s="72">
        <v>9717.426431</v>
      </c>
      <c r="F124" s="72">
        <v>9717.513536</v>
      </c>
      <c r="G124" s="72">
        <v>9855.975621</v>
      </c>
      <c r="H124" s="72">
        <v>9869.631268</v>
      </c>
      <c r="I124" s="72">
        <v>9869.811256</v>
      </c>
      <c r="J124" s="72">
        <v>9871.727568</v>
      </c>
      <c r="K124" s="72">
        <v>9871.812648</v>
      </c>
      <c r="L124" s="72">
        <v>9871.897623</v>
      </c>
      <c r="M124" s="72">
        <v>9871.897623</v>
      </c>
      <c r="N124" s="72">
        <v>9871.897623</v>
      </c>
      <c r="O124" s="72">
        <v>9871.897623</v>
      </c>
      <c r="P124" s="72">
        <v>9871.897623</v>
      </c>
      <c r="Q124" s="72">
        <v>9871.897623</v>
      </c>
      <c r="R124" s="72">
        <v>9871.897623</v>
      </c>
      <c r="S124" s="72">
        <v>9871.897623</v>
      </c>
      <c r="T124" s="72">
        <v>9871.897623</v>
      </c>
      <c r="U124" s="72">
        <v>9871.897623</v>
      </c>
      <c r="V124" s="72">
        <v>9871.897623</v>
      </c>
      <c r="W124" s="72">
        <v>9871.898757</v>
      </c>
    </row>
    <row r="125" spans="2:23" ht="12.75" customHeight="1">
      <c r="B125" s="63" t="s">
        <v>119</v>
      </c>
      <c r="C125" s="61" t="s">
        <v>119</v>
      </c>
      <c r="D125" s="70">
        <v>158072.0873</v>
      </c>
      <c r="E125" s="70">
        <v>159132.4383</v>
      </c>
      <c r="F125" s="70">
        <v>164236.6479</v>
      </c>
      <c r="G125" s="70">
        <v>164350.2229</v>
      </c>
      <c r="H125" s="70">
        <v>164460.6711</v>
      </c>
      <c r="I125" s="70">
        <v>165635.9574</v>
      </c>
      <c r="J125" s="70">
        <v>166112.8895</v>
      </c>
      <c r="K125" s="70">
        <v>167534.5877</v>
      </c>
      <c r="L125" s="70">
        <v>168115.7335</v>
      </c>
      <c r="M125" s="70">
        <v>168455.7124</v>
      </c>
      <c r="N125" s="70">
        <v>168956.1539</v>
      </c>
      <c r="O125" s="70">
        <v>168994.9342</v>
      </c>
      <c r="P125" s="70">
        <v>168994.9861</v>
      </c>
      <c r="Q125" s="70">
        <v>168994.9861</v>
      </c>
      <c r="R125" s="70">
        <v>168994.9861</v>
      </c>
      <c r="S125" s="70">
        <v>168994.9861</v>
      </c>
      <c r="T125" s="70">
        <v>168994.9861</v>
      </c>
      <c r="U125" s="70">
        <v>168994.9861</v>
      </c>
      <c r="V125" s="70">
        <v>168994.9861</v>
      </c>
      <c r="W125" s="70">
        <v>168995.0252</v>
      </c>
    </row>
    <row r="126" spans="2:23" ht="12.75" customHeight="1">
      <c r="B126" s="63" t="s">
        <v>94</v>
      </c>
      <c r="C126" s="61" t="s">
        <v>94</v>
      </c>
      <c r="D126" s="70">
        <v>190622.1349</v>
      </c>
      <c r="E126" s="70">
        <v>194894.6142</v>
      </c>
      <c r="F126" s="70">
        <v>205574.1932</v>
      </c>
      <c r="G126" s="70">
        <v>206558.4183</v>
      </c>
      <c r="H126" s="70">
        <v>206558.6104</v>
      </c>
      <c r="I126" s="70">
        <v>207349.9758</v>
      </c>
      <c r="J126" s="70">
        <v>210035.7071</v>
      </c>
      <c r="K126" s="70">
        <v>228622.3019</v>
      </c>
      <c r="L126" s="70">
        <v>243963.1517</v>
      </c>
      <c r="M126" s="70">
        <v>257712.2806</v>
      </c>
      <c r="N126" s="70">
        <v>257712.2806</v>
      </c>
      <c r="O126" s="70">
        <v>257722.681</v>
      </c>
      <c r="P126" s="70">
        <v>258448.2419</v>
      </c>
      <c r="Q126" s="70">
        <v>258448.2419</v>
      </c>
      <c r="R126" s="70">
        <v>268969.5212</v>
      </c>
      <c r="S126" s="70">
        <v>269033.6137</v>
      </c>
      <c r="T126" s="70">
        <v>269033.6137</v>
      </c>
      <c r="U126" s="70">
        <v>269033.6137</v>
      </c>
      <c r="V126" s="70">
        <v>269033.6137</v>
      </c>
      <c r="W126" s="70">
        <v>269033.7277</v>
      </c>
    </row>
    <row r="127" spans="2:23" ht="12.75" customHeight="1">
      <c r="B127" s="63" t="s">
        <v>49</v>
      </c>
      <c r="C127" s="61" t="s">
        <v>49</v>
      </c>
      <c r="D127" s="70">
        <v>85249.82493</v>
      </c>
      <c r="E127" s="70">
        <v>85249.65239</v>
      </c>
      <c r="F127" s="70">
        <v>85249.48676</v>
      </c>
      <c r="G127" s="70">
        <v>85249.32099</v>
      </c>
      <c r="H127" s="70">
        <v>85249.15505</v>
      </c>
      <c r="I127" s="70">
        <v>90320.97948</v>
      </c>
      <c r="J127" s="70">
        <v>93765.67457</v>
      </c>
      <c r="K127" s="70">
        <v>93769.29664</v>
      </c>
      <c r="L127" s="70">
        <v>93769.13039</v>
      </c>
      <c r="M127" s="70">
        <v>93769.33751</v>
      </c>
      <c r="N127" s="70">
        <v>95674.53739</v>
      </c>
      <c r="O127" s="70">
        <v>111860.0025</v>
      </c>
      <c r="P127" s="70">
        <v>115020.2012</v>
      </c>
      <c r="Q127" s="70">
        <v>115205.2962</v>
      </c>
      <c r="R127" s="70">
        <v>115216.1541</v>
      </c>
      <c r="S127" s="70">
        <v>115216.1541</v>
      </c>
      <c r="T127" s="70">
        <v>115216.1541</v>
      </c>
      <c r="U127" s="70">
        <v>115216.1541</v>
      </c>
      <c r="V127" s="70">
        <v>115216.1541</v>
      </c>
      <c r="W127" s="70">
        <v>115216.2071</v>
      </c>
    </row>
    <row r="128" spans="2:23" ht="12.75" customHeight="1">
      <c r="B128" s="63" t="s">
        <v>140</v>
      </c>
      <c r="C128" s="61" t="s">
        <v>140</v>
      </c>
      <c r="D128" s="70">
        <v>223.7346938</v>
      </c>
      <c r="E128" s="70">
        <v>223.9602226</v>
      </c>
      <c r="F128" s="70">
        <v>224.1858631</v>
      </c>
      <c r="G128" s="70">
        <v>224.4116146</v>
      </c>
      <c r="H128" s="70">
        <v>224.6374774</v>
      </c>
      <c r="I128" s="70">
        <v>224.8634516</v>
      </c>
      <c r="J128" s="70">
        <v>225.089537</v>
      </c>
      <c r="K128" s="70">
        <v>225.3157343</v>
      </c>
      <c r="L128" s="70">
        <v>225.5420424</v>
      </c>
      <c r="M128" s="70">
        <v>225.5420424</v>
      </c>
      <c r="N128" s="70">
        <v>233.5820737</v>
      </c>
      <c r="O128" s="70">
        <v>233.5820737</v>
      </c>
      <c r="P128" s="70">
        <v>233.5820737</v>
      </c>
      <c r="Q128" s="70">
        <v>233.5820737</v>
      </c>
      <c r="R128" s="70">
        <v>233.5820737</v>
      </c>
      <c r="S128" s="70">
        <v>233.5820737</v>
      </c>
      <c r="T128" s="70">
        <v>233.5820737</v>
      </c>
      <c r="U128" s="70">
        <v>233.5820737</v>
      </c>
      <c r="V128" s="70">
        <v>233.5820737</v>
      </c>
      <c r="W128" s="70">
        <v>233.672604</v>
      </c>
    </row>
    <row r="129" spans="2:23" ht="12.75" customHeight="1">
      <c r="B129" s="63" t="s">
        <v>15</v>
      </c>
      <c r="C129" s="61" t="s">
        <v>15</v>
      </c>
      <c r="D129" s="71">
        <v>446.1493899</v>
      </c>
      <c r="E129" s="71">
        <v>632.3932813</v>
      </c>
      <c r="F129" s="71">
        <v>632.6216521</v>
      </c>
      <c r="G129" s="71">
        <v>633.0995109</v>
      </c>
      <c r="H129" s="71">
        <v>635.5999074</v>
      </c>
      <c r="I129" s="71">
        <v>636.4521678</v>
      </c>
      <c r="J129" s="71">
        <v>636.6209576</v>
      </c>
      <c r="K129" s="71">
        <v>638.8823955</v>
      </c>
      <c r="L129" s="71">
        <v>667.3849449</v>
      </c>
      <c r="M129" s="71">
        <v>667.3849449</v>
      </c>
      <c r="N129" s="71">
        <v>667.3967424</v>
      </c>
      <c r="O129" s="71">
        <v>667.3967424</v>
      </c>
      <c r="P129" s="71">
        <v>667.3967424</v>
      </c>
      <c r="Q129" s="71">
        <v>669.5011605</v>
      </c>
      <c r="R129" s="71">
        <v>669.5011605</v>
      </c>
      <c r="S129" s="71">
        <v>669.5011605</v>
      </c>
      <c r="T129" s="71">
        <v>669.5011605</v>
      </c>
      <c r="U129" s="71">
        <v>669.5011605</v>
      </c>
      <c r="V129" s="71">
        <v>669.5011605</v>
      </c>
      <c r="W129" s="71">
        <v>669.482059</v>
      </c>
    </row>
    <row r="130" spans="2:23" ht="12.75" customHeight="1">
      <c r="B130" s="63" t="s">
        <v>95</v>
      </c>
      <c r="C130" s="62" t="s">
        <v>95</v>
      </c>
      <c r="D130" s="72">
        <v>3605.402455</v>
      </c>
      <c r="E130" s="72">
        <v>3605.328824</v>
      </c>
      <c r="F130" s="72">
        <v>3928.088654</v>
      </c>
      <c r="G130" s="72">
        <v>3928.09625</v>
      </c>
      <c r="H130" s="72">
        <v>3928.103815</v>
      </c>
      <c r="I130" s="72">
        <v>3928.111367</v>
      </c>
      <c r="J130" s="72">
        <v>3928.118907</v>
      </c>
      <c r="K130" s="72">
        <v>3928.126436</v>
      </c>
      <c r="L130" s="72">
        <v>3928.13395</v>
      </c>
      <c r="M130" s="72">
        <v>3928.13395</v>
      </c>
      <c r="N130" s="72">
        <v>3928.13395</v>
      </c>
      <c r="O130" s="72">
        <v>3928.13395</v>
      </c>
      <c r="P130" s="72">
        <v>3928.13395</v>
      </c>
      <c r="Q130" s="72">
        <v>3928.13395</v>
      </c>
      <c r="R130" s="72">
        <v>3928.13395</v>
      </c>
      <c r="S130" s="72">
        <v>3928.13395</v>
      </c>
      <c r="T130" s="72">
        <v>3928.13395</v>
      </c>
      <c r="U130" s="72">
        <v>3928.13395</v>
      </c>
      <c r="V130" s="72">
        <v>3928.13395</v>
      </c>
      <c r="W130" s="72">
        <v>3928.126817</v>
      </c>
    </row>
    <row r="131" spans="2:23" ht="12.75" customHeight="1">
      <c r="B131" s="63" t="s">
        <v>16</v>
      </c>
      <c r="C131" s="62" t="s">
        <v>16</v>
      </c>
      <c r="D131" s="72">
        <v>15047.32118</v>
      </c>
      <c r="E131" s="72">
        <v>20318.11512</v>
      </c>
      <c r="F131" s="72">
        <v>20377.94577</v>
      </c>
      <c r="G131" s="72">
        <v>22702.46001</v>
      </c>
      <c r="H131" s="72">
        <v>22851.21004</v>
      </c>
      <c r="I131" s="72">
        <v>23834.09897</v>
      </c>
      <c r="J131" s="72">
        <v>24514.20074</v>
      </c>
      <c r="K131" s="72">
        <v>25885.38949</v>
      </c>
      <c r="L131" s="72">
        <v>26958.49838</v>
      </c>
      <c r="M131" s="72">
        <v>28045.70994</v>
      </c>
      <c r="N131" s="72">
        <v>28445.96385</v>
      </c>
      <c r="O131" s="72">
        <v>28885.68139</v>
      </c>
      <c r="P131" s="72">
        <v>29848.33857</v>
      </c>
      <c r="Q131" s="72">
        <v>29859.8495</v>
      </c>
      <c r="R131" s="72">
        <v>29859.8495</v>
      </c>
      <c r="S131" s="72">
        <v>29859.8495</v>
      </c>
      <c r="T131" s="72">
        <v>29859.8495</v>
      </c>
      <c r="U131" s="72">
        <v>29859.8495</v>
      </c>
      <c r="V131" s="72">
        <v>29859.8495</v>
      </c>
      <c r="W131" s="72">
        <v>29859.61899</v>
      </c>
    </row>
    <row r="132" spans="2:23" ht="12.75" customHeight="1">
      <c r="B132" s="63" t="s">
        <v>50</v>
      </c>
      <c r="C132" s="62" t="s">
        <v>50</v>
      </c>
      <c r="D132" s="72">
        <v>1133.234268</v>
      </c>
      <c r="E132" s="72">
        <v>1135.564381</v>
      </c>
      <c r="F132" s="72">
        <v>1135.559027</v>
      </c>
      <c r="G132" s="72">
        <v>1556.06866</v>
      </c>
      <c r="H132" s="72">
        <v>1556.061286</v>
      </c>
      <c r="I132" s="72">
        <v>1556.053906</v>
      </c>
      <c r="J132" s="72">
        <v>1556.046526</v>
      </c>
      <c r="K132" s="72">
        <v>1556.039145</v>
      </c>
      <c r="L132" s="72">
        <v>1649.360954</v>
      </c>
      <c r="M132" s="72">
        <v>2088.750434</v>
      </c>
      <c r="N132" s="72">
        <v>2088.750434</v>
      </c>
      <c r="O132" s="72">
        <v>2088.750434</v>
      </c>
      <c r="P132" s="72">
        <v>2088.750434</v>
      </c>
      <c r="Q132" s="72">
        <v>2088.750434</v>
      </c>
      <c r="R132" s="72">
        <v>2088.750434</v>
      </c>
      <c r="S132" s="72">
        <v>2088.750434</v>
      </c>
      <c r="T132" s="72">
        <v>2088.750434</v>
      </c>
      <c r="U132" s="72">
        <v>2088.750434</v>
      </c>
      <c r="V132" s="72">
        <v>2088.750434</v>
      </c>
      <c r="W132" s="72">
        <v>2088.755303</v>
      </c>
    </row>
    <row r="133" spans="2:23" ht="12.75" customHeight="1">
      <c r="B133" s="63" t="s">
        <v>17</v>
      </c>
      <c r="C133" s="62" t="s">
        <v>17</v>
      </c>
      <c r="D133" s="72">
        <v>49358.18882</v>
      </c>
      <c r="E133" s="72">
        <v>49725.94071</v>
      </c>
      <c r="F133" s="72">
        <v>50121.69108</v>
      </c>
      <c r="G133" s="72">
        <v>51576.26418</v>
      </c>
      <c r="H133" s="72">
        <v>54681.54716</v>
      </c>
      <c r="I133" s="72">
        <v>56276.74708</v>
      </c>
      <c r="J133" s="72">
        <v>56646.43771</v>
      </c>
      <c r="K133" s="72">
        <v>58360.38256</v>
      </c>
      <c r="L133" s="72">
        <v>58592.86148</v>
      </c>
      <c r="M133" s="72">
        <v>58942.06009</v>
      </c>
      <c r="N133" s="72">
        <v>58942.06009</v>
      </c>
      <c r="O133" s="72">
        <v>59145.53028</v>
      </c>
      <c r="P133" s="72">
        <v>60696.96098</v>
      </c>
      <c r="Q133" s="72">
        <v>60992.67033</v>
      </c>
      <c r="R133" s="72">
        <v>60992.67033</v>
      </c>
      <c r="S133" s="72">
        <v>60992.67033</v>
      </c>
      <c r="T133" s="72">
        <v>60992.67033</v>
      </c>
      <c r="U133" s="72">
        <v>60992.67033</v>
      </c>
      <c r="V133" s="72">
        <v>60992.67033</v>
      </c>
      <c r="W133" s="72">
        <v>60992.52095</v>
      </c>
    </row>
    <row r="134" spans="2:23" ht="12.75" customHeight="1">
      <c r="B134" s="63" t="s">
        <v>96</v>
      </c>
      <c r="C134" s="62" t="s">
        <v>96</v>
      </c>
      <c r="D134" s="72">
        <v>7489.864187</v>
      </c>
      <c r="E134" s="72">
        <v>7490.049785</v>
      </c>
      <c r="F134" s="72">
        <v>7490.235828</v>
      </c>
      <c r="G134" s="72">
        <v>8440.391851</v>
      </c>
      <c r="H134" s="72">
        <v>8440.578782</v>
      </c>
      <c r="I134" s="72">
        <v>8440.766162</v>
      </c>
      <c r="J134" s="72">
        <v>8440.953983</v>
      </c>
      <c r="K134" s="72">
        <v>8441.142251</v>
      </c>
      <c r="L134" s="72">
        <v>8441.33096</v>
      </c>
      <c r="M134" s="72">
        <v>8441.33096</v>
      </c>
      <c r="N134" s="72">
        <v>8441.33096</v>
      </c>
      <c r="O134" s="72">
        <v>8441.33096</v>
      </c>
      <c r="P134" s="72">
        <v>8441.33096</v>
      </c>
      <c r="Q134" s="72">
        <v>8441.33096</v>
      </c>
      <c r="R134" s="72">
        <v>8441.33096</v>
      </c>
      <c r="S134" s="72">
        <v>8441.33096</v>
      </c>
      <c r="T134" s="72">
        <v>8441.33096</v>
      </c>
      <c r="U134" s="72">
        <v>8441.33096</v>
      </c>
      <c r="V134" s="72">
        <v>8441.33096</v>
      </c>
      <c r="W134" s="72">
        <v>8441.467995</v>
      </c>
    </row>
    <row r="135" spans="2:23" ht="12.75" customHeight="1">
      <c r="B135" s="63" t="s">
        <v>203</v>
      </c>
      <c r="C135" s="61" t="s">
        <v>203</v>
      </c>
      <c r="D135" s="70">
        <v>64818.96327</v>
      </c>
      <c r="E135" s="70">
        <v>64897.00691</v>
      </c>
      <c r="F135" s="70">
        <v>65409.8855</v>
      </c>
      <c r="G135" s="70">
        <v>65409.78251</v>
      </c>
      <c r="H135" s="70">
        <v>65409.68036</v>
      </c>
      <c r="I135" s="70">
        <v>65409.57816</v>
      </c>
      <c r="J135" s="70">
        <v>67920.51566</v>
      </c>
      <c r="K135" s="70">
        <v>67920.44425</v>
      </c>
      <c r="L135" s="70">
        <v>67920.37283</v>
      </c>
      <c r="M135" s="70">
        <v>67955.855</v>
      </c>
      <c r="N135" s="70">
        <v>67955.855</v>
      </c>
      <c r="O135" s="70">
        <v>67955.855</v>
      </c>
      <c r="P135" s="70">
        <v>67955.855</v>
      </c>
      <c r="Q135" s="70">
        <v>67955.855</v>
      </c>
      <c r="R135" s="70">
        <v>67955.855</v>
      </c>
      <c r="S135" s="70">
        <v>67955.855</v>
      </c>
      <c r="T135" s="70">
        <v>67955.855</v>
      </c>
      <c r="U135" s="70">
        <v>67955.855</v>
      </c>
      <c r="V135" s="70">
        <v>67955.855</v>
      </c>
      <c r="W135" s="70">
        <v>67956.33114</v>
      </c>
    </row>
    <row r="136" spans="2:23" ht="12.75" customHeight="1">
      <c r="B136" s="63" t="s">
        <v>97</v>
      </c>
      <c r="C136" s="61" t="s">
        <v>97</v>
      </c>
      <c r="D136" s="70">
        <v>67458.34918</v>
      </c>
      <c r="E136" s="70">
        <v>67623.09354</v>
      </c>
      <c r="F136" s="70">
        <v>67623.18914</v>
      </c>
      <c r="G136" s="70">
        <v>68068.03376</v>
      </c>
      <c r="H136" s="70">
        <v>68102.08624</v>
      </c>
      <c r="I136" s="70">
        <v>68106.73826</v>
      </c>
      <c r="J136" s="70">
        <v>68106.50081</v>
      </c>
      <c r="K136" s="70">
        <v>68106.26373</v>
      </c>
      <c r="L136" s="70">
        <v>68106.02703</v>
      </c>
      <c r="M136" s="70">
        <v>68106.02721</v>
      </c>
      <c r="N136" s="70">
        <v>68121.51575</v>
      </c>
      <c r="O136" s="70">
        <v>68121.51517</v>
      </c>
      <c r="P136" s="70">
        <v>68127.0504</v>
      </c>
      <c r="Q136" s="70">
        <v>68127.0504</v>
      </c>
      <c r="R136" s="70">
        <v>68127.0504</v>
      </c>
      <c r="S136" s="70">
        <v>68127.0504</v>
      </c>
      <c r="T136" s="70">
        <v>68127.0504</v>
      </c>
      <c r="U136" s="70">
        <v>68127.0504</v>
      </c>
      <c r="V136" s="70">
        <v>68127.0504</v>
      </c>
      <c r="W136" s="70">
        <v>68127.03778</v>
      </c>
    </row>
    <row r="137" spans="2:23" ht="12.75" customHeight="1">
      <c r="B137" s="63" t="s">
        <v>120</v>
      </c>
      <c r="C137" s="61" t="s">
        <v>120</v>
      </c>
      <c r="D137" s="70">
        <v>51.8172066</v>
      </c>
      <c r="E137" s="70">
        <v>51.81504254</v>
      </c>
      <c r="F137" s="70">
        <v>51.81287256</v>
      </c>
      <c r="G137" s="70">
        <v>51.81069657</v>
      </c>
      <c r="H137" s="70">
        <v>51.80851466</v>
      </c>
      <c r="I137" s="70">
        <v>51.80632675</v>
      </c>
      <c r="J137" s="70">
        <v>51.80413332</v>
      </c>
      <c r="K137" s="70">
        <v>51.80193551</v>
      </c>
      <c r="L137" s="70">
        <v>51.79973328</v>
      </c>
      <c r="M137" s="70">
        <v>173.251973</v>
      </c>
      <c r="N137" s="70">
        <v>173.251973</v>
      </c>
      <c r="O137" s="70">
        <v>173.251973</v>
      </c>
      <c r="P137" s="70">
        <v>173.251973</v>
      </c>
      <c r="Q137" s="70">
        <v>173.251973</v>
      </c>
      <c r="R137" s="70">
        <v>173.251973</v>
      </c>
      <c r="S137" s="70">
        <v>173.251973</v>
      </c>
      <c r="T137" s="70">
        <v>227.226884</v>
      </c>
      <c r="U137" s="70">
        <v>227.226884</v>
      </c>
      <c r="V137" s="70">
        <v>227.226884</v>
      </c>
      <c r="W137" s="70">
        <v>227.226894</v>
      </c>
    </row>
    <row r="138" spans="2:23" ht="12.75" customHeight="1">
      <c r="B138" s="63" t="s">
        <v>51</v>
      </c>
      <c r="C138" s="61" t="s">
        <v>51</v>
      </c>
      <c r="D138" s="70">
        <v>3925.129979</v>
      </c>
      <c r="E138" s="70">
        <v>3925.168217</v>
      </c>
      <c r="F138" s="70">
        <v>3925.206468</v>
      </c>
      <c r="G138" s="70">
        <v>3925.244731</v>
      </c>
      <c r="H138" s="70">
        <v>3925.283005</v>
      </c>
      <c r="I138" s="70">
        <v>3925.321291</v>
      </c>
      <c r="J138" s="70">
        <v>3925.359594</v>
      </c>
      <c r="K138" s="70">
        <v>3925.397913</v>
      </c>
      <c r="L138" s="70">
        <v>3925.436248</v>
      </c>
      <c r="M138" s="70">
        <v>3925.436248</v>
      </c>
      <c r="N138" s="70">
        <v>3928.612521</v>
      </c>
      <c r="O138" s="70">
        <v>3945.475933</v>
      </c>
      <c r="P138" s="70">
        <v>3946.963332</v>
      </c>
      <c r="Q138" s="70">
        <v>3955.599299</v>
      </c>
      <c r="R138" s="70">
        <v>3955.599299</v>
      </c>
      <c r="S138" s="70">
        <v>3955.599299</v>
      </c>
      <c r="T138" s="70">
        <v>3956.649263</v>
      </c>
      <c r="U138" s="70">
        <v>3956.649263</v>
      </c>
      <c r="V138" s="70">
        <v>3956.648953</v>
      </c>
      <c r="W138" s="70">
        <v>3956.643579</v>
      </c>
    </row>
    <row r="139" spans="2:23" ht="12.75" customHeight="1">
      <c r="B139" s="63" t="s">
        <v>98</v>
      </c>
      <c r="C139" s="61" t="s">
        <v>98</v>
      </c>
      <c r="D139" s="71">
        <v>2664.074732</v>
      </c>
      <c r="E139" s="71">
        <v>2664.067977</v>
      </c>
      <c r="F139" s="71">
        <v>2664.054258</v>
      </c>
      <c r="G139" s="71">
        <v>2664.040538</v>
      </c>
      <c r="H139" s="71">
        <v>2664.026817</v>
      </c>
      <c r="I139" s="71">
        <v>2664.013095</v>
      </c>
      <c r="J139" s="71">
        <v>2663.999373</v>
      </c>
      <c r="K139" s="71">
        <v>2663.98565</v>
      </c>
      <c r="L139" s="71">
        <v>2663.971926</v>
      </c>
      <c r="M139" s="71">
        <v>2663.971915</v>
      </c>
      <c r="N139" s="71">
        <v>2761.300778</v>
      </c>
      <c r="O139" s="71">
        <v>2930.981818</v>
      </c>
      <c r="P139" s="71">
        <v>2930.981818</v>
      </c>
      <c r="Q139" s="71">
        <v>2930.981818</v>
      </c>
      <c r="R139" s="71">
        <v>2930.981818</v>
      </c>
      <c r="S139" s="71">
        <v>2930.981818</v>
      </c>
      <c r="T139" s="71">
        <v>2930.981818</v>
      </c>
      <c r="U139" s="71">
        <v>2930.981818</v>
      </c>
      <c r="V139" s="71">
        <v>2930.981818</v>
      </c>
      <c r="W139" s="71">
        <v>2930.977936</v>
      </c>
    </row>
    <row r="140" spans="2:23" ht="12.75" customHeight="1">
      <c r="B140" s="63" t="s">
        <v>141</v>
      </c>
      <c r="C140" s="62" t="s">
        <v>141</v>
      </c>
      <c r="D140" s="72">
        <v>276.3098325</v>
      </c>
      <c r="E140" s="72">
        <v>276.3099112</v>
      </c>
      <c r="F140" s="72">
        <v>276.3100548</v>
      </c>
      <c r="G140" s="72">
        <v>276.3101995</v>
      </c>
      <c r="H140" s="72">
        <v>276.310345</v>
      </c>
      <c r="I140" s="72">
        <v>276.3104914</v>
      </c>
      <c r="J140" s="72">
        <v>276.3106388</v>
      </c>
      <c r="K140" s="72">
        <v>276.3107871</v>
      </c>
      <c r="L140" s="72">
        <v>276.3109363</v>
      </c>
      <c r="M140" s="72">
        <v>276.3109363</v>
      </c>
      <c r="N140" s="72">
        <v>276.3109363</v>
      </c>
      <c r="O140" s="72">
        <v>276.3109363</v>
      </c>
      <c r="P140" s="72">
        <v>276.3109363</v>
      </c>
      <c r="Q140" s="72">
        <v>276.3109363</v>
      </c>
      <c r="R140" s="72">
        <v>276.3109363</v>
      </c>
      <c r="S140" s="72">
        <v>276.3109363</v>
      </c>
      <c r="T140" s="72">
        <v>276.3109363</v>
      </c>
      <c r="U140" s="72">
        <v>276.3109363</v>
      </c>
      <c r="V140" s="72">
        <v>276.3109363</v>
      </c>
      <c r="W140" s="72">
        <v>276.311086</v>
      </c>
    </row>
    <row r="141" spans="2:23" ht="12.75" customHeight="1">
      <c r="B141" s="63" t="s">
        <v>204</v>
      </c>
      <c r="C141" s="62" t="s">
        <v>204</v>
      </c>
      <c r="D141" s="72">
        <v>12710.09089</v>
      </c>
      <c r="E141" s="72">
        <v>12710.06902</v>
      </c>
      <c r="F141" s="72">
        <v>12866.82803</v>
      </c>
      <c r="G141" s="72">
        <v>12866.88017</v>
      </c>
      <c r="H141" s="72">
        <v>12915.113</v>
      </c>
      <c r="I141" s="72">
        <v>13540.49881</v>
      </c>
      <c r="J141" s="72">
        <v>13880.46185</v>
      </c>
      <c r="K141" s="72">
        <v>13880.48351</v>
      </c>
      <c r="L141" s="72">
        <v>13880.50538</v>
      </c>
      <c r="M141" s="72">
        <v>13880.50538</v>
      </c>
      <c r="N141" s="72">
        <v>13880.50538</v>
      </c>
      <c r="O141" s="72">
        <v>13880.50538</v>
      </c>
      <c r="P141" s="72">
        <v>13880.50538</v>
      </c>
      <c r="Q141" s="72">
        <v>13880.50538</v>
      </c>
      <c r="R141" s="72">
        <v>13880.50538</v>
      </c>
      <c r="S141" s="72">
        <v>13880.50538</v>
      </c>
      <c r="T141" s="72">
        <v>13880.50538</v>
      </c>
      <c r="U141" s="72">
        <v>13880.50538</v>
      </c>
      <c r="V141" s="72">
        <v>13880.50538</v>
      </c>
      <c r="W141" s="72">
        <v>13880.46418</v>
      </c>
    </row>
    <row r="142" spans="2:23" ht="12.75" customHeight="1">
      <c r="B142" s="63" t="s">
        <v>205</v>
      </c>
      <c r="C142" s="62" t="s">
        <v>205</v>
      </c>
      <c r="D142" s="72">
        <v>1949.963631</v>
      </c>
      <c r="E142" s="72">
        <v>1962.026877</v>
      </c>
      <c r="F142" s="72">
        <v>1961.935264</v>
      </c>
      <c r="G142" s="72">
        <v>32567.35714</v>
      </c>
      <c r="H142" s="72">
        <v>33317.37265</v>
      </c>
      <c r="I142" s="72">
        <v>34819.28338</v>
      </c>
      <c r="J142" s="72">
        <v>36897.71457</v>
      </c>
      <c r="K142" s="72">
        <v>36897.55015</v>
      </c>
      <c r="L142" s="72">
        <v>36897.38569</v>
      </c>
      <c r="M142" s="72">
        <v>36946.49483</v>
      </c>
      <c r="N142" s="72">
        <v>37737.42672</v>
      </c>
      <c r="O142" s="72">
        <v>37737.42672</v>
      </c>
      <c r="P142" s="72">
        <v>37737.42672</v>
      </c>
      <c r="Q142" s="72">
        <v>37737.42672</v>
      </c>
      <c r="R142" s="72">
        <v>37737.42672</v>
      </c>
      <c r="S142" s="72">
        <v>37737.42672</v>
      </c>
      <c r="T142" s="72">
        <v>37737.42672</v>
      </c>
      <c r="U142" s="72">
        <v>37737.42672</v>
      </c>
      <c r="V142" s="72">
        <v>37737.42672</v>
      </c>
      <c r="W142" s="72">
        <v>37737.47494</v>
      </c>
    </row>
    <row r="143" spans="2:23" ht="12.75" customHeight="1">
      <c r="B143" s="63" t="s">
        <v>18</v>
      </c>
      <c r="C143" s="62" t="s">
        <v>18</v>
      </c>
      <c r="D143" s="72">
        <v>4157.698538</v>
      </c>
      <c r="E143" s="72">
        <v>4157.688802</v>
      </c>
      <c r="F143" s="72">
        <v>4318.438365</v>
      </c>
      <c r="G143" s="72">
        <v>4318.421203</v>
      </c>
      <c r="H143" s="72">
        <v>4318.403785</v>
      </c>
      <c r="I143" s="72">
        <v>4318.386106</v>
      </c>
      <c r="J143" s="72">
        <v>4318.963802</v>
      </c>
      <c r="K143" s="72">
        <v>9086.835428</v>
      </c>
      <c r="L143" s="72">
        <v>9086.739448</v>
      </c>
      <c r="M143" s="72">
        <v>9937.928219</v>
      </c>
      <c r="N143" s="72">
        <v>9937.907965</v>
      </c>
      <c r="O143" s="72">
        <v>9950.194716</v>
      </c>
      <c r="P143" s="72">
        <v>9950.194716</v>
      </c>
      <c r="Q143" s="72">
        <v>9950.194716</v>
      </c>
      <c r="R143" s="72">
        <v>11486.1711</v>
      </c>
      <c r="S143" s="72">
        <v>11486.3703</v>
      </c>
      <c r="T143" s="72">
        <v>11486.46158</v>
      </c>
      <c r="U143" s="72">
        <v>11486.46158</v>
      </c>
      <c r="V143" s="72">
        <v>11486.46158</v>
      </c>
      <c r="W143" s="72">
        <v>11486.55928</v>
      </c>
    </row>
    <row r="144" spans="2:23" ht="12.75" customHeight="1">
      <c r="B144" s="63" t="s">
        <v>52</v>
      </c>
      <c r="C144" s="62" t="s">
        <v>52</v>
      </c>
      <c r="D144" s="72">
        <v>49.25805331</v>
      </c>
      <c r="E144" s="72">
        <v>49.26266452</v>
      </c>
      <c r="F144" s="72">
        <v>49.26837621</v>
      </c>
      <c r="G144" s="72">
        <v>49.27408963</v>
      </c>
      <c r="H144" s="72">
        <v>49.27980459</v>
      </c>
      <c r="I144" s="72">
        <v>49.28552118</v>
      </c>
      <c r="J144" s="72">
        <v>49.29123937</v>
      </c>
      <c r="K144" s="72">
        <v>49.29695945</v>
      </c>
      <c r="L144" s="72">
        <v>49.3026811</v>
      </c>
      <c r="M144" s="72">
        <v>49.3026811</v>
      </c>
      <c r="N144" s="72">
        <v>49.3026811</v>
      </c>
      <c r="O144" s="72">
        <v>49.3026811</v>
      </c>
      <c r="P144" s="72">
        <v>49.3026811</v>
      </c>
      <c r="Q144" s="72">
        <v>49.3026811</v>
      </c>
      <c r="R144" s="72">
        <v>49.3026811</v>
      </c>
      <c r="S144" s="72">
        <v>49.3026811</v>
      </c>
      <c r="T144" s="72">
        <v>49.3026811</v>
      </c>
      <c r="U144" s="72">
        <v>49.3026811</v>
      </c>
      <c r="V144" s="72">
        <v>49.3026811</v>
      </c>
      <c r="W144" s="72">
        <v>49.307086</v>
      </c>
    </row>
    <row r="145" spans="2:23" ht="12.75" customHeight="1">
      <c r="B145" s="63" t="s">
        <v>206</v>
      </c>
      <c r="C145" s="61" t="s">
        <v>206</v>
      </c>
      <c r="D145" s="70">
        <v>148.0158986</v>
      </c>
      <c r="E145" s="70">
        <v>147.9976692</v>
      </c>
      <c r="F145" s="70">
        <v>148.0045043</v>
      </c>
      <c r="G145" s="70">
        <v>148.0113809</v>
      </c>
      <c r="H145" s="70">
        <v>148.0182994</v>
      </c>
      <c r="I145" s="70">
        <v>148.0252598</v>
      </c>
      <c r="J145" s="70">
        <v>148.0322611</v>
      </c>
      <c r="K145" s="70">
        <v>148.0393047</v>
      </c>
      <c r="L145" s="70">
        <v>148.0463894</v>
      </c>
      <c r="M145" s="70">
        <v>148.0463894</v>
      </c>
      <c r="N145" s="70">
        <v>148.0463894</v>
      </c>
      <c r="O145" s="70">
        <v>148.0463894</v>
      </c>
      <c r="P145" s="70">
        <v>148.0463894</v>
      </c>
      <c r="Q145" s="70">
        <v>148.0463894</v>
      </c>
      <c r="R145" s="70">
        <v>148.0463894</v>
      </c>
      <c r="S145" s="70">
        <v>148.0463894</v>
      </c>
      <c r="T145" s="70">
        <v>148.0463894</v>
      </c>
      <c r="U145" s="70">
        <v>148.0463894</v>
      </c>
      <c r="V145" s="70">
        <v>148.0463894</v>
      </c>
      <c r="W145" s="70">
        <v>148.038489</v>
      </c>
    </row>
    <row r="146" spans="2:23" ht="12.75" customHeight="1">
      <c r="B146" s="63" t="s">
        <v>142</v>
      </c>
      <c r="C146" s="61" t="s">
        <v>142</v>
      </c>
      <c r="D146" s="70">
        <v>17531.74793</v>
      </c>
      <c r="E146" s="70">
        <v>17531.66784</v>
      </c>
      <c r="F146" s="70">
        <v>17531.60152</v>
      </c>
      <c r="G146" s="70">
        <v>17531.53518</v>
      </c>
      <c r="H146" s="70">
        <v>17531.46883</v>
      </c>
      <c r="I146" s="70">
        <v>17531.40246</v>
      </c>
      <c r="J146" s="70">
        <v>17531.33609</v>
      </c>
      <c r="K146" s="70">
        <v>17531.26969</v>
      </c>
      <c r="L146" s="70">
        <v>17531.20329</v>
      </c>
      <c r="M146" s="70">
        <v>17531.20329</v>
      </c>
      <c r="N146" s="70">
        <v>17531.20329</v>
      </c>
      <c r="O146" s="70">
        <v>17531.20329</v>
      </c>
      <c r="P146" s="70">
        <v>17531.20329</v>
      </c>
      <c r="Q146" s="70">
        <v>17531.20329</v>
      </c>
      <c r="R146" s="70">
        <v>17531.20329</v>
      </c>
      <c r="S146" s="70">
        <v>17531.20329</v>
      </c>
      <c r="T146" s="70">
        <v>17531.20329</v>
      </c>
      <c r="U146" s="70">
        <v>17531.20329</v>
      </c>
      <c r="V146" s="70">
        <v>17531.20329</v>
      </c>
      <c r="W146" s="70">
        <v>17531.19862</v>
      </c>
    </row>
    <row r="147" spans="2:23" ht="12.75" customHeight="1">
      <c r="B147" s="63" t="s">
        <v>143</v>
      </c>
      <c r="C147" s="61" t="s">
        <v>143</v>
      </c>
      <c r="D147" s="70">
        <v>1797.941145</v>
      </c>
      <c r="E147" s="70">
        <v>1798.027584</v>
      </c>
      <c r="F147" s="70">
        <v>1801.219195</v>
      </c>
      <c r="G147" s="70">
        <v>1801.305595</v>
      </c>
      <c r="H147" s="70">
        <v>1801.392108</v>
      </c>
      <c r="I147" s="70">
        <v>1801.478731</v>
      </c>
      <c r="J147" s="70">
        <v>1801.56547</v>
      </c>
      <c r="K147" s="70">
        <v>1801.652318</v>
      </c>
      <c r="L147" s="70">
        <v>1801.739283</v>
      </c>
      <c r="M147" s="70">
        <v>1801.739283</v>
      </c>
      <c r="N147" s="70">
        <v>1801.739283</v>
      </c>
      <c r="O147" s="70">
        <v>1801.739283</v>
      </c>
      <c r="P147" s="70">
        <v>1805.219635</v>
      </c>
      <c r="Q147" s="70">
        <v>1805.219635</v>
      </c>
      <c r="R147" s="70">
        <v>1805.219635</v>
      </c>
      <c r="S147" s="70">
        <v>1805.219635</v>
      </c>
      <c r="T147" s="70">
        <v>1805.219635</v>
      </c>
      <c r="U147" s="70">
        <v>1805.219635</v>
      </c>
      <c r="V147" s="70">
        <v>1805.219635</v>
      </c>
      <c r="W147" s="70">
        <v>1805.19995</v>
      </c>
    </row>
    <row r="148" spans="2:23" ht="12.75" customHeight="1">
      <c r="B148" s="63" t="s">
        <v>207</v>
      </c>
      <c r="C148" s="61" t="s">
        <v>207</v>
      </c>
      <c r="D148" s="70">
        <v>64.95937036</v>
      </c>
      <c r="E148" s="70">
        <v>64.9611573</v>
      </c>
      <c r="F148" s="70">
        <v>64.96293521</v>
      </c>
      <c r="G148" s="70">
        <v>64.9647025</v>
      </c>
      <c r="H148" s="70">
        <v>64.96645824</v>
      </c>
      <c r="I148" s="70">
        <v>64.96820263</v>
      </c>
      <c r="J148" s="70">
        <v>64.96993431</v>
      </c>
      <c r="K148" s="70">
        <v>64.97165052</v>
      </c>
      <c r="L148" s="70">
        <v>64.97335108</v>
      </c>
      <c r="M148" s="70">
        <v>64.97335108</v>
      </c>
      <c r="N148" s="70">
        <v>70.90268176</v>
      </c>
      <c r="O148" s="70">
        <v>70.90268176</v>
      </c>
      <c r="P148" s="70">
        <v>70.90268176</v>
      </c>
      <c r="Q148" s="70">
        <v>70.90268176</v>
      </c>
      <c r="R148" s="70">
        <v>70.90268176</v>
      </c>
      <c r="S148" s="70">
        <v>70.90268176</v>
      </c>
      <c r="T148" s="70">
        <v>70.90268176</v>
      </c>
      <c r="U148" s="70">
        <v>70.90268176</v>
      </c>
      <c r="V148" s="70">
        <v>70.90268176</v>
      </c>
      <c r="W148" s="70">
        <v>70.905125</v>
      </c>
    </row>
    <row r="149" spans="2:23" ht="12.75" customHeight="1">
      <c r="B149" s="63" t="s">
        <v>19</v>
      </c>
      <c r="C149" s="61" t="s">
        <v>19</v>
      </c>
      <c r="D149" s="71">
        <v>904.7915848</v>
      </c>
      <c r="E149" s="71">
        <v>1491.251853</v>
      </c>
      <c r="F149" s="71">
        <v>2841.606552</v>
      </c>
      <c r="G149" s="71">
        <v>2841.628819</v>
      </c>
      <c r="H149" s="71">
        <v>2842.84958</v>
      </c>
      <c r="I149" s="71">
        <v>2842.872069</v>
      </c>
      <c r="J149" s="71">
        <v>2842.89463</v>
      </c>
      <c r="K149" s="71">
        <v>2842.917269</v>
      </c>
      <c r="L149" s="71">
        <v>2884.175658</v>
      </c>
      <c r="M149" s="71">
        <v>2884.669211</v>
      </c>
      <c r="N149" s="71">
        <v>2884.669211</v>
      </c>
      <c r="O149" s="71">
        <v>2884.669211</v>
      </c>
      <c r="P149" s="71">
        <v>2884.669211</v>
      </c>
      <c r="Q149" s="71">
        <v>2884.669211</v>
      </c>
      <c r="R149" s="71">
        <v>2884.669211</v>
      </c>
      <c r="S149" s="71">
        <v>2884.669211</v>
      </c>
      <c r="T149" s="71">
        <v>2884.669211</v>
      </c>
      <c r="U149" s="71">
        <v>2884.669211</v>
      </c>
      <c r="V149" s="71">
        <v>2884.669211</v>
      </c>
      <c r="W149" s="71">
        <v>2884.658351</v>
      </c>
    </row>
    <row r="150" spans="2:23" ht="12.75" customHeight="1">
      <c r="B150" s="63" t="s">
        <v>208</v>
      </c>
      <c r="C150" s="62" t="s">
        <v>208</v>
      </c>
      <c r="D150" s="72">
        <v>312.0312221</v>
      </c>
      <c r="E150" s="72">
        <v>315.5288065</v>
      </c>
      <c r="F150" s="72">
        <v>315.511105</v>
      </c>
      <c r="G150" s="72">
        <v>316.365922</v>
      </c>
      <c r="H150" s="72">
        <v>325.8149908</v>
      </c>
      <c r="I150" s="72">
        <v>325.797883</v>
      </c>
      <c r="J150" s="72">
        <v>325.780825</v>
      </c>
      <c r="K150" s="72">
        <v>326.0805749</v>
      </c>
      <c r="L150" s="72">
        <v>326.8214959</v>
      </c>
      <c r="M150" s="72">
        <v>512.7757379</v>
      </c>
      <c r="N150" s="72">
        <v>514.0944849</v>
      </c>
      <c r="O150" s="72">
        <v>514.0944849</v>
      </c>
      <c r="P150" s="72">
        <v>514.3513749</v>
      </c>
      <c r="Q150" s="72">
        <v>514.3513749</v>
      </c>
      <c r="R150" s="72">
        <v>514.3513749</v>
      </c>
      <c r="S150" s="72">
        <v>515.2604044</v>
      </c>
      <c r="T150" s="72">
        <v>515.2604044</v>
      </c>
      <c r="U150" s="72">
        <v>515.2604044</v>
      </c>
      <c r="V150" s="72">
        <v>515.2604044</v>
      </c>
      <c r="W150" s="72">
        <v>515.257474</v>
      </c>
    </row>
    <row r="151" spans="2:23" ht="12.75" customHeight="1">
      <c r="B151" s="63" t="s">
        <v>53</v>
      </c>
      <c r="C151" s="62" t="s">
        <v>53</v>
      </c>
      <c r="D151" s="72">
        <v>12357.47335</v>
      </c>
      <c r="E151" s="72">
        <v>12573.50443</v>
      </c>
      <c r="F151" s="72">
        <v>12573.50653</v>
      </c>
      <c r="G151" s="72">
        <v>12573.50862</v>
      </c>
      <c r="H151" s="72">
        <v>12573.51071</v>
      </c>
      <c r="I151" s="72">
        <v>12573.51281</v>
      </c>
      <c r="J151" s="72">
        <v>12573.5149</v>
      </c>
      <c r="K151" s="72">
        <v>17238.01116</v>
      </c>
      <c r="L151" s="72">
        <v>17238.0025</v>
      </c>
      <c r="M151" s="72">
        <v>17238.0025</v>
      </c>
      <c r="N151" s="72">
        <v>17238.0025</v>
      </c>
      <c r="O151" s="72">
        <v>17238.0025</v>
      </c>
      <c r="P151" s="72">
        <v>17238.0025</v>
      </c>
      <c r="Q151" s="72">
        <v>17238.0025</v>
      </c>
      <c r="R151" s="72">
        <v>17238.0025</v>
      </c>
      <c r="S151" s="72">
        <v>17238.0025</v>
      </c>
      <c r="T151" s="72">
        <v>17244.7255</v>
      </c>
      <c r="U151" s="72">
        <v>17244.7255</v>
      </c>
      <c r="V151" s="72">
        <v>17244.7255</v>
      </c>
      <c r="W151" s="72">
        <v>17244.73246</v>
      </c>
    </row>
    <row r="152" spans="2:23" ht="12.75" customHeight="1">
      <c r="B152" s="63" t="s">
        <v>209</v>
      </c>
      <c r="C152" s="62" t="s">
        <v>209</v>
      </c>
      <c r="D152" s="72">
        <v>17849.38543</v>
      </c>
      <c r="E152" s="72">
        <v>17849.40632</v>
      </c>
      <c r="F152" s="72">
        <v>17849.4141</v>
      </c>
      <c r="G152" s="72">
        <v>17849.42189</v>
      </c>
      <c r="H152" s="72">
        <v>17849.42967</v>
      </c>
      <c r="I152" s="72">
        <v>17849.43746</v>
      </c>
      <c r="J152" s="72">
        <v>17849.44526</v>
      </c>
      <c r="K152" s="72">
        <v>17849.45306</v>
      </c>
      <c r="L152" s="72">
        <v>17849.46087</v>
      </c>
      <c r="M152" s="72">
        <v>17849.46087</v>
      </c>
      <c r="N152" s="72">
        <v>17849.46087</v>
      </c>
      <c r="O152" s="72">
        <v>17849.46087</v>
      </c>
      <c r="P152" s="72">
        <v>17849.46087</v>
      </c>
      <c r="Q152" s="72">
        <v>17849.46087</v>
      </c>
      <c r="R152" s="72">
        <v>17849.46087</v>
      </c>
      <c r="S152" s="72">
        <v>17849.46087</v>
      </c>
      <c r="T152" s="72">
        <v>17849.46087</v>
      </c>
      <c r="U152" s="72">
        <v>17849.46087</v>
      </c>
      <c r="V152" s="72">
        <v>17849.46087</v>
      </c>
      <c r="W152" s="72">
        <v>17849.48294</v>
      </c>
    </row>
    <row r="153" spans="2:23" ht="12.75" customHeight="1">
      <c r="B153" s="63" t="s">
        <v>121</v>
      </c>
      <c r="C153" s="62" t="s">
        <v>121</v>
      </c>
      <c r="D153" s="72">
        <v>55920.42787</v>
      </c>
      <c r="E153" s="72">
        <v>56301.80558</v>
      </c>
      <c r="F153" s="72">
        <v>57876.36675</v>
      </c>
      <c r="G153" s="72">
        <v>58854.7551</v>
      </c>
      <c r="H153" s="72">
        <v>58902.37168</v>
      </c>
      <c r="I153" s="72">
        <v>58902.40393</v>
      </c>
      <c r="J153" s="72">
        <v>58903.56545</v>
      </c>
      <c r="K153" s="72">
        <v>58903.59372</v>
      </c>
      <c r="L153" s="72">
        <v>58903.62201</v>
      </c>
      <c r="M153" s="72">
        <v>58935.66748</v>
      </c>
      <c r="N153" s="72">
        <v>59250.86925</v>
      </c>
      <c r="O153" s="72">
        <v>59317.19808</v>
      </c>
      <c r="P153" s="72">
        <v>59317.19808</v>
      </c>
      <c r="Q153" s="72">
        <v>59317.19808</v>
      </c>
      <c r="R153" s="72">
        <v>59317.19808</v>
      </c>
      <c r="S153" s="72">
        <v>59317.19808</v>
      </c>
      <c r="T153" s="72">
        <v>59317.19808</v>
      </c>
      <c r="U153" s="72">
        <v>59317.19808</v>
      </c>
      <c r="V153" s="72">
        <v>59317.19808</v>
      </c>
      <c r="W153" s="72">
        <v>59317.22976</v>
      </c>
    </row>
    <row r="154" spans="2:23" ht="12.75" customHeight="1">
      <c r="B154" s="63" t="s">
        <v>210</v>
      </c>
      <c r="C154" s="62" t="s">
        <v>210</v>
      </c>
      <c r="D154" s="72">
        <v>29386.13066</v>
      </c>
      <c r="E154" s="72">
        <v>29386.23285</v>
      </c>
      <c r="F154" s="72">
        <v>29386.33562</v>
      </c>
      <c r="G154" s="72">
        <v>29386.43807</v>
      </c>
      <c r="H154" s="72">
        <v>29386.54023</v>
      </c>
      <c r="I154" s="72">
        <v>29386.64211</v>
      </c>
      <c r="J154" s="72">
        <v>29386.744</v>
      </c>
      <c r="K154" s="72">
        <v>29386.84534</v>
      </c>
      <c r="L154" s="72">
        <v>29386.94639</v>
      </c>
      <c r="M154" s="72">
        <v>29386.94639</v>
      </c>
      <c r="N154" s="72">
        <v>29386.94639</v>
      </c>
      <c r="O154" s="72">
        <v>29386.94639</v>
      </c>
      <c r="P154" s="72">
        <v>30587.41184</v>
      </c>
      <c r="Q154" s="72">
        <v>30587.41184</v>
      </c>
      <c r="R154" s="72">
        <v>30587.41184</v>
      </c>
      <c r="S154" s="72">
        <v>30587.41184</v>
      </c>
      <c r="T154" s="72">
        <v>30587.41184</v>
      </c>
      <c r="U154" s="72">
        <v>30587.41184</v>
      </c>
      <c r="V154" s="72">
        <v>30587.41184</v>
      </c>
      <c r="W154" s="72">
        <v>30587.50298</v>
      </c>
    </row>
    <row r="155" spans="2:23" ht="12.75" customHeight="1">
      <c r="B155" s="63" t="s">
        <v>54</v>
      </c>
      <c r="C155" s="61" t="s">
        <v>54</v>
      </c>
      <c r="D155" s="70">
        <v>0.313833</v>
      </c>
      <c r="E155" s="70">
        <v>0.313833</v>
      </c>
      <c r="F155" s="70">
        <v>0.314079037</v>
      </c>
      <c r="G155" s="70">
        <v>0.373222802</v>
      </c>
      <c r="H155" s="70">
        <v>16.3297115</v>
      </c>
      <c r="I155" s="70">
        <v>16.8094919</v>
      </c>
      <c r="J155" s="70">
        <v>46.49991376</v>
      </c>
      <c r="K155" s="70">
        <v>46.52384038</v>
      </c>
      <c r="L155" s="70">
        <v>46.51291711</v>
      </c>
      <c r="M155" s="70">
        <v>47.27037061</v>
      </c>
      <c r="N155" s="70">
        <v>49.76227032</v>
      </c>
      <c r="O155" s="70">
        <v>50.5590097</v>
      </c>
      <c r="P155" s="70">
        <v>50.9648341</v>
      </c>
      <c r="Q155" s="70">
        <v>51.52038457</v>
      </c>
      <c r="R155" s="70">
        <v>51.5203846</v>
      </c>
      <c r="S155" s="70">
        <v>51.5215786</v>
      </c>
      <c r="T155" s="70">
        <v>54.93910778</v>
      </c>
      <c r="U155" s="70">
        <v>55.9932618</v>
      </c>
      <c r="V155" s="70">
        <v>55.9932618</v>
      </c>
      <c r="W155" s="70">
        <v>56.023887</v>
      </c>
    </row>
    <row r="156" spans="2:23" ht="12.75" customHeight="1">
      <c r="B156" s="63" t="s">
        <v>144</v>
      </c>
      <c r="C156" s="61" t="s">
        <v>144</v>
      </c>
      <c r="D156" s="70">
        <v>0</v>
      </c>
      <c r="E156" s="70">
        <v>0</v>
      </c>
      <c r="F156" s="70">
        <v>0</v>
      </c>
      <c r="G156" s="70">
        <v>0</v>
      </c>
      <c r="H156" s="70">
        <v>0</v>
      </c>
      <c r="I156" s="70">
        <v>0</v>
      </c>
      <c r="J156" s="70">
        <v>0</v>
      </c>
      <c r="K156" s="70">
        <v>0</v>
      </c>
      <c r="L156" s="70">
        <v>0</v>
      </c>
      <c r="M156" s="70">
        <v>8.601655771</v>
      </c>
      <c r="N156" s="70">
        <v>8.601655771</v>
      </c>
      <c r="O156" s="70">
        <v>8.601655771</v>
      </c>
      <c r="P156" s="70">
        <v>8.601655771</v>
      </c>
      <c r="Q156" s="70">
        <v>8.601655771</v>
      </c>
      <c r="R156" s="70">
        <v>8.601655771</v>
      </c>
      <c r="S156" s="70">
        <v>8.601655771</v>
      </c>
      <c r="T156" s="70">
        <v>8.601655771</v>
      </c>
      <c r="U156" s="70">
        <v>8.601655771</v>
      </c>
      <c r="V156" s="70">
        <v>8.601655771</v>
      </c>
      <c r="W156" s="70">
        <v>8.601601</v>
      </c>
    </row>
    <row r="157" spans="2:23" ht="12.75" customHeight="1">
      <c r="B157" s="63" t="s">
        <v>145</v>
      </c>
      <c r="C157" s="61" t="s">
        <v>145</v>
      </c>
      <c r="D157" s="70">
        <v>668.5376342</v>
      </c>
      <c r="E157" s="70">
        <v>668.5254932</v>
      </c>
      <c r="F157" s="70">
        <v>668.5121433</v>
      </c>
      <c r="G157" s="70">
        <v>668.4987054</v>
      </c>
      <c r="H157" s="70">
        <v>668.7371871</v>
      </c>
      <c r="I157" s="70">
        <v>668.7246125</v>
      </c>
      <c r="J157" s="70">
        <v>668.7119779</v>
      </c>
      <c r="K157" s="70">
        <v>668.6992692</v>
      </c>
      <c r="L157" s="70">
        <v>668.9249076</v>
      </c>
      <c r="M157" s="70">
        <v>668.9249076</v>
      </c>
      <c r="N157" s="70">
        <v>669.3403519</v>
      </c>
      <c r="O157" s="70">
        <v>669.3403519</v>
      </c>
      <c r="P157" s="70">
        <v>669.3403519</v>
      </c>
      <c r="Q157" s="70">
        <v>669.3403518</v>
      </c>
      <c r="R157" s="70">
        <v>669.3403519</v>
      </c>
      <c r="S157" s="70">
        <v>669.3403519</v>
      </c>
      <c r="T157" s="70">
        <v>669.3403519</v>
      </c>
      <c r="U157" s="70">
        <v>669.3403519</v>
      </c>
      <c r="V157" s="70">
        <v>669.3403519</v>
      </c>
      <c r="W157" s="70">
        <v>669.347608</v>
      </c>
    </row>
    <row r="158" spans="2:23" ht="12.75" customHeight="1">
      <c r="B158" s="63" t="s">
        <v>55</v>
      </c>
      <c r="C158" s="61" t="s">
        <v>55</v>
      </c>
      <c r="D158" s="70">
        <v>5611.812321</v>
      </c>
      <c r="E158" s="70">
        <v>5611.830703</v>
      </c>
      <c r="F158" s="70">
        <v>5611.851325</v>
      </c>
      <c r="G158" s="70">
        <v>5611.871953</v>
      </c>
      <c r="H158" s="70">
        <v>5611.892583</v>
      </c>
      <c r="I158" s="70">
        <v>5611.913217</v>
      </c>
      <c r="J158" s="70">
        <v>5611.933855</v>
      </c>
      <c r="K158" s="70">
        <v>5611.954494</v>
      </c>
      <c r="L158" s="70">
        <v>5611.975138</v>
      </c>
      <c r="M158" s="70">
        <v>5611.975138</v>
      </c>
      <c r="N158" s="70">
        <v>5611.975138</v>
      </c>
      <c r="O158" s="70">
        <v>5611.975138</v>
      </c>
      <c r="P158" s="70">
        <v>5611.975138</v>
      </c>
      <c r="Q158" s="70">
        <v>5611.975138</v>
      </c>
      <c r="R158" s="70">
        <v>5611.975138</v>
      </c>
      <c r="S158" s="70">
        <v>5611.975138</v>
      </c>
      <c r="T158" s="70">
        <v>5611.975138</v>
      </c>
      <c r="U158" s="70">
        <v>5611.975138</v>
      </c>
      <c r="V158" s="70">
        <v>5611.975138</v>
      </c>
      <c r="W158" s="70">
        <v>5611.996817</v>
      </c>
    </row>
    <row r="159" spans="2:23" ht="12.75" customHeight="1">
      <c r="B159" s="63" t="s">
        <v>56</v>
      </c>
      <c r="C159" s="61" t="s">
        <v>56</v>
      </c>
      <c r="D159" s="71">
        <v>33.81484168</v>
      </c>
      <c r="E159" s="71">
        <v>33.82009301</v>
      </c>
      <c r="F159" s="71">
        <v>33.82533148</v>
      </c>
      <c r="G159" s="71">
        <v>33.83055807</v>
      </c>
      <c r="H159" s="71">
        <v>90.33280479</v>
      </c>
      <c r="I159" s="71">
        <v>90.33800291</v>
      </c>
      <c r="J159" s="71">
        <v>90.34318467</v>
      </c>
      <c r="K159" s="71">
        <v>90.34835191</v>
      </c>
      <c r="L159" s="71">
        <v>90.35350352</v>
      </c>
      <c r="M159" s="71">
        <v>90.35350352</v>
      </c>
      <c r="N159" s="71">
        <v>91.46731495</v>
      </c>
      <c r="O159" s="71">
        <v>91.46731495</v>
      </c>
      <c r="P159" s="71">
        <v>91.46731495</v>
      </c>
      <c r="Q159" s="71">
        <v>91.46731495</v>
      </c>
      <c r="R159" s="71">
        <v>91.46731495</v>
      </c>
      <c r="S159" s="71">
        <v>91.46731495</v>
      </c>
      <c r="T159" s="71">
        <v>91.46731495</v>
      </c>
      <c r="U159" s="71">
        <v>91.46731495</v>
      </c>
      <c r="V159" s="71">
        <v>91.46731495</v>
      </c>
      <c r="W159" s="71">
        <v>91.479736</v>
      </c>
    </row>
    <row r="160" spans="2:23" ht="12.75" customHeight="1">
      <c r="B160" s="63" t="s">
        <v>146</v>
      </c>
      <c r="C160" s="62" t="s">
        <v>146</v>
      </c>
      <c r="D160" s="72">
        <v>0</v>
      </c>
      <c r="E160" s="72">
        <v>8.591044426</v>
      </c>
      <c r="F160" s="72">
        <v>8.591475162</v>
      </c>
      <c r="G160" s="72">
        <v>8.591905975</v>
      </c>
      <c r="H160" s="72">
        <v>8.59233685</v>
      </c>
      <c r="I160" s="72">
        <v>8.592767808</v>
      </c>
      <c r="J160" s="72">
        <v>8.59319884</v>
      </c>
      <c r="K160" s="72">
        <v>8.593629955</v>
      </c>
      <c r="L160" s="72">
        <v>8.594061154</v>
      </c>
      <c r="M160" s="72">
        <v>8.594061154</v>
      </c>
      <c r="N160" s="72">
        <v>8.594061154</v>
      </c>
      <c r="O160" s="72">
        <v>8.594061154</v>
      </c>
      <c r="P160" s="72">
        <v>8.594061154</v>
      </c>
      <c r="Q160" s="72">
        <v>8.594061154</v>
      </c>
      <c r="R160" s="72">
        <v>8.594061154</v>
      </c>
      <c r="S160" s="72">
        <v>8.594061154</v>
      </c>
      <c r="T160" s="72">
        <v>8.594061154</v>
      </c>
      <c r="U160" s="72">
        <v>8.594061154</v>
      </c>
      <c r="V160" s="72">
        <v>8.594061154</v>
      </c>
      <c r="W160" s="72">
        <v>8.594199</v>
      </c>
    </row>
    <row r="161" spans="2:23" ht="12.75" customHeight="1">
      <c r="B161" s="63" t="s">
        <v>99</v>
      </c>
      <c r="C161" s="62" t="s">
        <v>99</v>
      </c>
      <c r="D161" s="72">
        <v>47772.18361</v>
      </c>
      <c r="E161" s="72">
        <v>47841.79858</v>
      </c>
      <c r="F161" s="72">
        <v>51819.75735</v>
      </c>
      <c r="G161" s="72">
        <v>64158.25971</v>
      </c>
      <c r="H161" s="72">
        <v>77856.60541</v>
      </c>
      <c r="I161" s="72">
        <v>81012.88339</v>
      </c>
      <c r="J161" s="72">
        <v>85091.42179</v>
      </c>
      <c r="K161" s="72">
        <v>98603.6432</v>
      </c>
      <c r="L161" s="72">
        <v>100444.5826</v>
      </c>
      <c r="M161" s="72">
        <v>102550.5505</v>
      </c>
      <c r="N161" s="72">
        <v>151949.8821</v>
      </c>
      <c r="O161" s="72">
        <v>155858.691</v>
      </c>
      <c r="P161" s="72">
        <v>187921.5653</v>
      </c>
      <c r="Q161" s="72">
        <v>197542.6009</v>
      </c>
      <c r="R161" s="72">
        <v>200408.8568</v>
      </c>
      <c r="S161" s="72">
        <v>208206.2154</v>
      </c>
      <c r="T161" s="72">
        <v>210959.0898</v>
      </c>
      <c r="U161" s="72">
        <v>218472.2537</v>
      </c>
      <c r="V161" s="72">
        <v>218472.4886</v>
      </c>
      <c r="W161" s="72">
        <v>218473.5233</v>
      </c>
    </row>
    <row r="162" spans="2:23" ht="12.75" customHeight="1">
      <c r="B162" s="63" t="s">
        <v>57</v>
      </c>
      <c r="C162" s="62" t="s">
        <v>57</v>
      </c>
      <c r="D162" s="72">
        <v>22.3962864</v>
      </c>
      <c r="E162" s="72">
        <v>22.39144718</v>
      </c>
      <c r="F162" s="72">
        <v>22.38661011</v>
      </c>
      <c r="G162" s="72">
        <v>22.38177518</v>
      </c>
      <c r="H162" s="72">
        <v>22.37694246</v>
      </c>
      <c r="I162" s="72">
        <v>22.37211187</v>
      </c>
      <c r="J162" s="72">
        <v>31.87430441</v>
      </c>
      <c r="K162" s="72">
        <v>31.86689104</v>
      </c>
      <c r="L162" s="72">
        <v>31.85947802</v>
      </c>
      <c r="M162" s="72">
        <v>32.86318155</v>
      </c>
      <c r="N162" s="72">
        <v>32.86318155</v>
      </c>
      <c r="O162" s="72">
        <v>32.86318155</v>
      </c>
      <c r="P162" s="72">
        <v>32.86318155</v>
      </c>
      <c r="Q162" s="72">
        <v>32.86318155</v>
      </c>
      <c r="R162" s="72">
        <v>32.86318155</v>
      </c>
      <c r="S162" s="72">
        <v>32.86318155</v>
      </c>
      <c r="T162" s="72">
        <v>32.86318155</v>
      </c>
      <c r="U162" s="72">
        <v>32.86318155</v>
      </c>
      <c r="V162" s="72">
        <v>32.86318155</v>
      </c>
      <c r="W162" s="72">
        <v>32.860343</v>
      </c>
    </row>
    <row r="163" spans="2:23" ht="12.75" customHeight="1">
      <c r="B163" s="63" t="s">
        <v>58</v>
      </c>
      <c r="C163" s="62" t="s">
        <v>58</v>
      </c>
      <c r="D163" s="72">
        <v>0.441060248</v>
      </c>
      <c r="E163" s="72">
        <v>0.441158713</v>
      </c>
      <c r="F163" s="72">
        <v>0.441257543</v>
      </c>
      <c r="G163" s="72">
        <v>0.441356714</v>
      </c>
      <c r="H163" s="72">
        <v>0.441456246</v>
      </c>
      <c r="I163" s="72">
        <v>0.441556125</v>
      </c>
      <c r="J163" s="72">
        <v>0.44165636</v>
      </c>
      <c r="K163" s="72">
        <v>0.441756953</v>
      </c>
      <c r="L163" s="72">
        <v>0.441857894</v>
      </c>
      <c r="M163" s="72">
        <v>0.441857894</v>
      </c>
      <c r="N163" s="72">
        <v>0.441857894</v>
      </c>
      <c r="O163" s="72">
        <v>0.441857894</v>
      </c>
      <c r="P163" s="72">
        <v>0.441857894</v>
      </c>
      <c r="Q163" s="72">
        <v>0.441857894</v>
      </c>
      <c r="R163" s="72">
        <v>0.441857894</v>
      </c>
      <c r="S163" s="72">
        <v>0.441857894</v>
      </c>
      <c r="T163" s="72">
        <v>0.441857894</v>
      </c>
      <c r="U163" s="72">
        <v>0.441857894</v>
      </c>
      <c r="V163" s="72">
        <v>0.441857894</v>
      </c>
      <c r="W163" s="72">
        <v>0.442431</v>
      </c>
    </row>
    <row r="164" spans="2:23" ht="12.75" customHeight="1">
      <c r="B164" s="63" t="s">
        <v>211</v>
      </c>
      <c r="C164" s="62" t="s">
        <v>211</v>
      </c>
      <c r="D164" s="72">
        <v>64273.78622</v>
      </c>
      <c r="E164" s="72">
        <v>64278.51495</v>
      </c>
      <c r="F164" s="72">
        <v>88442.85903</v>
      </c>
      <c r="G164" s="72">
        <v>129138.0147</v>
      </c>
      <c r="H164" s="72">
        <v>129137.6678</v>
      </c>
      <c r="I164" s="72">
        <v>132850.4512</v>
      </c>
      <c r="J164" s="72">
        <v>171292.7152</v>
      </c>
      <c r="K164" s="72">
        <v>182381.305</v>
      </c>
      <c r="L164" s="72">
        <v>190917.1518</v>
      </c>
      <c r="M164" s="72">
        <v>191494.5006</v>
      </c>
      <c r="N164" s="72">
        <v>209630.683</v>
      </c>
      <c r="O164" s="72">
        <v>209630.683</v>
      </c>
      <c r="P164" s="72">
        <v>209630.683</v>
      </c>
      <c r="Q164" s="72">
        <v>209630.683</v>
      </c>
      <c r="R164" s="72">
        <v>209630.683</v>
      </c>
      <c r="S164" s="72">
        <v>209630.683</v>
      </c>
      <c r="T164" s="72">
        <v>209630.683</v>
      </c>
      <c r="U164" s="72">
        <v>209630.683</v>
      </c>
      <c r="V164" s="72">
        <v>209630.683</v>
      </c>
      <c r="W164" s="72">
        <v>209630.7295</v>
      </c>
    </row>
    <row r="165" spans="2:23" ht="12.75" customHeight="1">
      <c r="B165" s="63" t="s">
        <v>147</v>
      </c>
      <c r="C165" s="61" t="s">
        <v>147</v>
      </c>
      <c r="D165" s="70">
        <v>1826.028093</v>
      </c>
      <c r="E165" s="70">
        <v>1826.053425</v>
      </c>
      <c r="F165" s="70">
        <v>1826.078765</v>
      </c>
      <c r="G165" s="70">
        <v>1826.104114</v>
      </c>
      <c r="H165" s="70">
        <v>1826.129472</v>
      </c>
      <c r="I165" s="70">
        <v>1826.154839</v>
      </c>
      <c r="J165" s="70">
        <v>1828.714772</v>
      </c>
      <c r="K165" s="70">
        <v>1828.745505</v>
      </c>
      <c r="L165" s="70">
        <v>1828.776252</v>
      </c>
      <c r="M165" s="70">
        <v>1828.776252</v>
      </c>
      <c r="N165" s="70">
        <v>1828.776252</v>
      </c>
      <c r="O165" s="70">
        <v>1828.776252</v>
      </c>
      <c r="P165" s="70">
        <v>1828.776252</v>
      </c>
      <c r="Q165" s="70">
        <v>1828.776252</v>
      </c>
      <c r="R165" s="70">
        <v>1828.776252</v>
      </c>
      <c r="S165" s="70">
        <v>1835.371811</v>
      </c>
      <c r="T165" s="70">
        <v>1835.371811</v>
      </c>
      <c r="U165" s="70">
        <v>1835.371811</v>
      </c>
      <c r="V165" s="70">
        <v>1835.371811</v>
      </c>
      <c r="W165" s="70">
        <v>1835.35886</v>
      </c>
    </row>
    <row r="166" spans="2:23" s="58" customFormat="1" ht="12.75">
      <c r="B166" s="63" t="s">
        <v>212</v>
      </c>
      <c r="C166" s="61" t="s">
        <v>212</v>
      </c>
      <c r="D166" s="70">
        <v>2.322031509</v>
      </c>
      <c r="E166" s="70">
        <v>2.322200327</v>
      </c>
      <c r="F166" s="70">
        <v>2.477768431</v>
      </c>
      <c r="G166" s="70">
        <v>2.4779368</v>
      </c>
      <c r="H166" s="70">
        <v>2.478104943</v>
      </c>
      <c r="I166" s="70">
        <v>2.478272859</v>
      </c>
      <c r="J166" s="70">
        <v>10.53705255</v>
      </c>
      <c r="K166" s="70">
        <v>10.53722002</v>
      </c>
      <c r="L166" s="70">
        <v>10.53738726</v>
      </c>
      <c r="M166" s="70">
        <v>10.53738726</v>
      </c>
      <c r="N166" s="70">
        <v>10.53738726</v>
      </c>
      <c r="O166" s="70">
        <v>10.53738726</v>
      </c>
      <c r="P166" s="70">
        <v>10.53738726</v>
      </c>
      <c r="Q166" s="70">
        <v>10.53738726</v>
      </c>
      <c r="R166" s="70">
        <v>10.53738726</v>
      </c>
      <c r="S166" s="70">
        <v>10.53738726</v>
      </c>
      <c r="T166" s="70">
        <v>10.53738726</v>
      </c>
      <c r="U166" s="70">
        <v>10.53738726</v>
      </c>
      <c r="V166" s="70">
        <v>10.53738726</v>
      </c>
      <c r="W166" s="70">
        <v>10.53814</v>
      </c>
    </row>
    <row r="167" spans="2:23" ht="12.75" customHeight="1">
      <c r="B167" s="63" t="s">
        <v>59</v>
      </c>
      <c r="C167" s="61" t="s">
        <v>59</v>
      </c>
      <c r="D167" s="70">
        <v>4708.7267</v>
      </c>
      <c r="E167" s="70">
        <v>5091.839525</v>
      </c>
      <c r="F167" s="70">
        <v>5091.781716</v>
      </c>
      <c r="G167" s="70">
        <v>5091.723908</v>
      </c>
      <c r="H167" s="70">
        <v>6292.282312</v>
      </c>
      <c r="I167" s="70">
        <v>6292.236319</v>
      </c>
      <c r="J167" s="70">
        <v>6292.190325</v>
      </c>
      <c r="K167" s="70">
        <v>6292.14433</v>
      </c>
      <c r="L167" s="70">
        <v>6292.098336</v>
      </c>
      <c r="M167" s="70">
        <v>6292.098336</v>
      </c>
      <c r="N167" s="70">
        <v>6292.098336</v>
      </c>
      <c r="O167" s="70">
        <v>6292.098336</v>
      </c>
      <c r="P167" s="70">
        <v>6292.098336</v>
      </c>
      <c r="Q167" s="70">
        <v>6292.098336</v>
      </c>
      <c r="R167" s="70">
        <v>6294.310512</v>
      </c>
      <c r="S167" s="70">
        <v>6294.310512</v>
      </c>
      <c r="T167" s="70">
        <v>6294.310512</v>
      </c>
      <c r="U167" s="70">
        <v>6294.310512</v>
      </c>
      <c r="V167" s="70">
        <v>6294.310512</v>
      </c>
      <c r="W167" s="70">
        <v>6294.310489</v>
      </c>
    </row>
    <row r="168" spans="2:23" ht="12.75" customHeight="1">
      <c r="B168" s="63" t="s">
        <v>100</v>
      </c>
      <c r="C168" s="61" t="s">
        <v>100</v>
      </c>
      <c r="D168" s="70">
        <v>117253.5113</v>
      </c>
      <c r="E168" s="70">
        <v>117253.595</v>
      </c>
      <c r="F168" s="70">
        <v>117253.3967</v>
      </c>
      <c r="G168" s="70">
        <v>117253.1984</v>
      </c>
      <c r="H168" s="70">
        <v>117253.0001</v>
      </c>
      <c r="I168" s="70">
        <v>117252.8017</v>
      </c>
      <c r="J168" s="70">
        <v>117252.6031</v>
      </c>
      <c r="K168" s="70">
        <v>117252.4045</v>
      </c>
      <c r="L168" s="70">
        <v>117252.2057</v>
      </c>
      <c r="M168" s="70">
        <v>117252.2057</v>
      </c>
      <c r="N168" s="70">
        <v>117252.2057</v>
      </c>
      <c r="O168" s="70">
        <v>117252.2057</v>
      </c>
      <c r="P168" s="70">
        <v>125206.5991</v>
      </c>
      <c r="Q168" s="70">
        <v>125206.5991</v>
      </c>
      <c r="R168" s="70">
        <v>125206.5991</v>
      </c>
      <c r="S168" s="70">
        <v>125206.5991</v>
      </c>
      <c r="T168" s="70">
        <v>125206.5991</v>
      </c>
      <c r="U168" s="70">
        <v>125206.5991</v>
      </c>
      <c r="V168" s="70">
        <v>125206.5991</v>
      </c>
      <c r="W168" s="70">
        <v>125206.6454</v>
      </c>
    </row>
    <row r="169" spans="2:23" ht="12.75" customHeight="1">
      <c r="B169" s="63" t="s">
        <v>148</v>
      </c>
      <c r="C169" s="61" t="s">
        <v>148</v>
      </c>
      <c r="D169" s="71">
        <v>20897.34026</v>
      </c>
      <c r="E169" s="71">
        <v>20904.26895</v>
      </c>
      <c r="F169" s="71">
        <v>20904.23332</v>
      </c>
      <c r="G169" s="71">
        <v>20904.19795</v>
      </c>
      <c r="H169" s="71">
        <v>22480.33838</v>
      </c>
      <c r="I169" s="71">
        <v>22480.63388</v>
      </c>
      <c r="J169" s="71">
        <v>26687.08843</v>
      </c>
      <c r="K169" s="71">
        <v>29065.82619</v>
      </c>
      <c r="L169" s="71">
        <v>29161.31985</v>
      </c>
      <c r="M169" s="71">
        <v>29858.52199</v>
      </c>
      <c r="N169" s="71">
        <v>29872.1141</v>
      </c>
      <c r="O169" s="71">
        <v>35479.08174</v>
      </c>
      <c r="P169" s="71">
        <v>42428.88561</v>
      </c>
      <c r="Q169" s="71">
        <v>42428.88561</v>
      </c>
      <c r="R169" s="71">
        <v>42428.88561</v>
      </c>
      <c r="S169" s="71">
        <v>42428.88561</v>
      </c>
      <c r="T169" s="71">
        <v>42428.88561</v>
      </c>
      <c r="U169" s="71">
        <v>42428.88561</v>
      </c>
      <c r="V169" s="71">
        <v>42428.88561</v>
      </c>
      <c r="W169" s="71">
        <v>42428.9469</v>
      </c>
    </row>
    <row r="170" spans="2:23" ht="12.75" customHeight="1">
      <c r="B170" s="63" t="s">
        <v>101</v>
      </c>
      <c r="C170" s="62" t="s">
        <v>101</v>
      </c>
      <c r="D170" s="72">
        <v>119317.9574</v>
      </c>
      <c r="E170" s="72">
        <v>119325.9358</v>
      </c>
      <c r="F170" s="72">
        <v>119326.2847</v>
      </c>
      <c r="G170" s="72">
        <v>119326.6335</v>
      </c>
      <c r="H170" s="72">
        <v>119326.982</v>
      </c>
      <c r="I170" s="72">
        <v>119327.3303</v>
      </c>
      <c r="J170" s="72">
        <v>119327.6783</v>
      </c>
      <c r="K170" s="72">
        <v>119328.0261</v>
      </c>
      <c r="L170" s="72">
        <v>119328.3736</v>
      </c>
      <c r="M170" s="72">
        <v>119614.3547</v>
      </c>
      <c r="N170" s="72">
        <v>119614.3547</v>
      </c>
      <c r="O170" s="72">
        <v>119614.3547</v>
      </c>
      <c r="P170" s="72">
        <v>119614.3547</v>
      </c>
      <c r="Q170" s="72">
        <v>119614.3547</v>
      </c>
      <c r="R170" s="72">
        <v>119614.3547</v>
      </c>
      <c r="S170" s="72">
        <v>119614.3547</v>
      </c>
      <c r="T170" s="72">
        <v>119614.3547</v>
      </c>
      <c r="U170" s="72">
        <v>119614.3547</v>
      </c>
      <c r="V170" s="72">
        <v>119614.3547</v>
      </c>
      <c r="W170" s="72">
        <v>119613.0438</v>
      </c>
    </row>
    <row r="171" spans="2:23" ht="12.75" customHeight="1">
      <c r="B171" s="63" t="s">
        <v>213</v>
      </c>
      <c r="C171" s="62" t="s">
        <v>213</v>
      </c>
      <c r="D171" s="72">
        <v>11359.80718</v>
      </c>
      <c r="E171" s="72">
        <v>12849.74024</v>
      </c>
      <c r="F171" s="72">
        <v>20713.77307</v>
      </c>
      <c r="G171" s="72">
        <v>20713.5152</v>
      </c>
      <c r="H171" s="72">
        <v>20713.25715</v>
      </c>
      <c r="I171" s="72">
        <v>20712.99895</v>
      </c>
      <c r="J171" s="72">
        <v>21477.15634</v>
      </c>
      <c r="K171" s="72">
        <v>21725.52467</v>
      </c>
      <c r="L171" s="72">
        <v>25105.74018</v>
      </c>
      <c r="M171" s="72">
        <v>25105.74018</v>
      </c>
      <c r="N171" s="72">
        <v>25105.74018</v>
      </c>
      <c r="O171" s="72">
        <v>25105.74018</v>
      </c>
      <c r="P171" s="72">
        <v>25105.74018</v>
      </c>
      <c r="Q171" s="72">
        <v>25105.74018</v>
      </c>
      <c r="R171" s="72">
        <v>25105.74018</v>
      </c>
      <c r="S171" s="72">
        <v>25105.74018</v>
      </c>
      <c r="T171" s="72">
        <v>25105.74018</v>
      </c>
      <c r="U171" s="72">
        <v>25105.74018</v>
      </c>
      <c r="V171" s="72">
        <v>25105.74018</v>
      </c>
      <c r="W171" s="72">
        <v>25105.78414</v>
      </c>
    </row>
    <row r="172" spans="2:23" ht="12.75" customHeight="1">
      <c r="B172" s="63" t="s">
        <v>20</v>
      </c>
      <c r="C172" s="62" t="s">
        <v>20</v>
      </c>
      <c r="D172" s="72">
        <v>3878.190708</v>
      </c>
      <c r="E172" s="72">
        <v>3912.694324</v>
      </c>
      <c r="F172" s="72">
        <v>3930.327055</v>
      </c>
      <c r="G172" s="72">
        <v>3946.815337</v>
      </c>
      <c r="H172" s="72">
        <v>4016.17063</v>
      </c>
      <c r="I172" s="72">
        <v>4072.286095</v>
      </c>
      <c r="J172" s="72">
        <v>4147.272079</v>
      </c>
      <c r="K172" s="72">
        <v>4147.171937</v>
      </c>
      <c r="L172" s="72">
        <v>4150.412255</v>
      </c>
      <c r="M172" s="72">
        <v>4163.593937</v>
      </c>
      <c r="N172" s="72">
        <v>4163.688728</v>
      </c>
      <c r="O172" s="72">
        <v>4171.404651</v>
      </c>
      <c r="P172" s="72">
        <v>4303.407291</v>
      </c>
      <c r="Q172" s="72">
        <v>4343.773118</v>
      </c>
      <c r="R172" s="72">
        <v>4352.729805</v>
      </c>
      <c r="S172" s="72">
        <v>4352.730157</v>
      </c>
      <c r="T172" s="72">
        <v>4352.730157</v>
      </c>
      <c r="U172" s="72">
        <v>4352.986012</v>
      </c>
      <c r="V172" s="72">
        <v>4352.986012</v>
      </c>
      <c r="W172" s="72">
        <v>4352.969914</v>
      </c>
    </row>
    <row r="173" spans="2:23" ht="12.75" customHeight="1">
      <c r="B173" s="63" t="s">
        <v>214</v>
      </c>
      <c r="C173" s="62" t="s">
        <v>214</v>
      </c>
      <c r="D173" s="72">
        <v>109.0187082</v>
      </c>
      <c r="E173" s="72">
        <v>109.0246844</v>
      </c>
      <c r="F173" s="72">
        <v>109.0321643</v>
      </c>
      <c r="G173" s="72">
        <v>109.0396222</v>
      </c>
      <c r="H173" s="72">
        <v>109.0470519</v>
      </c>
      <c r="I173" s="72">
        <v>109.0544479</v>
      </c>
      <c r="J173" s="72">
        <v>122.5608175</v>
      </c>
      <c r="K173" s="72">
        <v>122.5729557</v>
      </c>
      <c r="L173" s="72">
        <v>122.5850346</v>
      </c>
      <c r="M173" s="72">
        <v>122.5850346</v>
      </c>
      <c r="N173" s="72">
        <v>122.5850346</v>
      </c>
      <c r="O173" s="72">
        <v>122.5850346</v>
      </c>
      <c r="P173" s="72">
        <v>122.5850346</v>
      </c>
      <c r="Q173" s="72">
        <v>122.5850346</v>
      </c>
      <c r="R173" s="72">
        <v>122.5850346</v>
      </c>
      <c r="S173" s="72">
        <v>122.5850346</v>
      </c>
      <c r="T173" s="72">
        <v>122.5850346</v>
      </c>
      <c r="U173" s="72">
        <v>122.5850346</v>
      </c>
      <c r="V173" s="72">
        <v>122.5850346</v>
      </c>
      <c r="W173" s="72">
        <v>122.593779</v>
      </c>
    </row>
    <row r="174" spans="2:23" ht="12.75" customHeight="1">
      <c r="B174" s="63" t="s">
        <v>149</v>
      </c>
      <c r="C174" s="62" t="s">
        <v>149</v>
      </c>
      <c r="D174" s="72">
        <v>1058.582127</v>
      </c>
      <c r="E174" s="72">
        <v>1058.57638</v>
      </c>
      <c r="F174" s="72">
        <v>1058.570623</v>
      </c>
      <c r="G174" s="72">
        <v>1059.769715</v>
      </c>
      <c r="H174" s="72">
        <v>1059.766352</v>
      </c>
      <c r="I174" s="72">
        <v>1059.762988</v>
      </c>
      <c r="J174" s="72">
        <v>1059.759625</v>
      </c>
      <c r="K174" s="72">
        <v>1059.756264</v>
      </c>
      <c r="L174" s="72">
        <v>1059.773979</v>
      </c>
      <c r="M174" s="72">
        <v>1059.773979</v>
      </c>
      <c r="N174" s="72">
        <v>1059.773979</v>
      </c>
      <c r="O174" s="72">
        <v>1059.773979</v>
      </c>
      <c r="P174" s="72">
        <v>1059.773979</v>
      </c>
      <c r="Q174" s="72">
        <v>1059.773979</v>
      </c>
      <c r="R174" s="72">
        <v>1059.773979</v>
      </c>
      <c r="S174" s="72">
        <v>1059.773979</v>
      </c>
      <c r="T174" s="72">
        <v>1059.773979</v>
      </c>
      <c r="U174" s="72">
        <v>1059.773979</v>
      </c>
      <c r="V174" s="72">
        <v>1059.773979</v>
      </c>
      <c r="W174" s="72">
        <v>1059.773739</v>
      </c>
    </row>
    <row r="175" spans="2:23" ht="12.75" customHeight="1">
      <c r="B175" s="63" t="s">
        <v>21</v>
      </c>
      <c r="C175" s="61" t="s">
        <v>21</v>
      </c>
      <c r="D175" s="70">
        <v>67499.72011</v>
      </c>
      <c r="E175" s="70">
        <v>67676.22817</v>
      </c>
      <c r="F175" s="70">
        <v>67676.41581</v>
      </c>
      <c r="G175" s="70">
        <v>67824.00745</v>
      </c>
      <c r="H175" s="70">
        <v>67825.29892</v>
      </c>
      <c r="I175" s="70">
        <v>67827.25968</v>
      </c>
      <c r="J175" s="70">
        <v>68353.36498</v>
      </c>
      <c r="K175" s="70">
        <v>69022.6334</v>
      </c>
      <c r="L175" s="70">
        <v>69021.15898</v>
      </c>
      <c r="M175" s="70">
        <v>69023.25147</v>
      </c>
      <c r="N175" s="70">
        <v>69023.25071</v>
      </c>
      <c r="O175" s="70">
        <v>69031.81867</v>
      </c>
      <c r="P175" s="70">
        <v>69031.81867</v>
      </c>
      <c r="Q175" s="70">
        <v>69688.6698</v>
      </c>
      <c r="R175" s="70">
        <v>69688.6698</v>
      </c>
      <c r="S175" s="70">
        <v>69697.39863</v>
      </c>
      <c r="T175" s="70">
        <v>69697.39863</v>
      </c>
      <c r="U175" s="70">
        <v>69697.39863</v>
      </c>
      <c r="V175" s="70">
        <v>69697.39863</v>
      </c>
      <c r="W175" s="70">
        <v>69698.78432</v>
      </c>
    </row>
    <row r="176" spans="2:23" ht="12.75" customHeight="1">
      <c r="B176" s="63" t="s">
        <v>60</v>
      </c>
      <c r="C176" s="61" t="s">
        <v>60</v>
      </c>
      <c r="D176" s="70">
        <v>19916.53885</v>
      </c>
      <c r="E176" s="70">
        <v>32587.25026</v>
      </c>
      <c r="F176" s="70">
        <v>37771.66441</v>
      </c>
      <c r="G176" s="70">
        <v>37828.06292</v>
      </c>
      <c r="H176" s="70">
        <v>37828.18798</v>
      </c>
      <c r="I176" s="70">
        <v>37828.31249</v>
      </c>
      <c r="J176" s="70">
        <v>37828.43644</v>
      </c>
      <c r="K176" s="70">
        <v>37828.55974</v>
      </c>
      <c r="L176" s="70">
        <v>37828.68242</v>
      </c>
      <c r="M176" s="70">
        <v>47453.55236</v>
      </c>
      <c r="N176" s="70">
        <v>47453.55236</v>
      </c>
      <c r="O176" s="70">
        <v>47453.55236</v>
      </c>
      <c r="P176" s="70">
        <v>47453.55236</v>
      </c>
      <c r="Q176" s="70">
        <v>47453.55236</v>
      </c>
      <c r="R176" s="70">
        <v>47453.55236</v>
      </c>
      <c r="S176" s="70">
        <v>47453.55236</v>
      </c>
      <c r="T176" s="70">
        <v>47453.55236</v>
      </c>
      <c r="U176" s="70">
        <v>47453.55236</v>
      </c>
      <c r="V176" s="70">
        <v>47453.55236</v>
      </c>
      <c r="W176" s="70">
        <v>47453.72006</v>
      </c>
    </row>
    <row r="177" spans="2:23" ht="12.75" customHeight="1">
      <c r="B177" s="63" t="s">
        <v>215</v>
      </c>
      <c r="C177" s="61" t="s">
        <v>215</v>
      </c>
      <c r="D177" s="70">
        <v>81345.95039</v>
      </c>
      <c r="E177" s="70">
        <v>81345.81561</v>
      </c>
      <c r="F177" s="70">
        <v>81345.69346</v>
      </c>
      <c r="G177" s="70">
        <v>81345.57183</v>
      </c>
      <c r="H177" s="70">
        <v>81345.45063</v>
      </c>
      <c r="I177" s="70">
        <v>81345.32983</v>
      </c>
      <c r="J177" s="70">
        <v>81345.20945</v>
      </c>
      <c r="K177" s="70">
        <v>81345.08946</v>
      </c>
      <c r="L177" s="70">
        <v>81344.96989</v>
      </c>
      <c r="M177" s="70">
        <v>81344.96989</v>
      </c>
      <c r="N177" s="70">
        <v>81344.96989</v>
      </c>
      <c r="O177" s="70">
        <v>81344.96989</v>
      </c>
      <c r="P177" s="70">
        <v>81344.96989</v>
      </c>
      <c r="Q177" s="70">
        <v>81344.96989</v>
      </c>
      <c r="R177" s="70">
        <v>81344.96989</v>
      </c>
      <c r="S177" s="70">
        <v>81344.96989</v>
      </c>
      <c r="T177" s="70">
        <v>81344.96989</v>
      </c>
      <c r="U177" s="70">
        <v>81344.96989</v>
      </c>
      <c r="V177" s="70">
        <v>81344.96989</v>
      </c>
      <c r="W177" s="70">
        <v>81344.97496</v>
      </c>
    </row>
    <row r="178" spans="2:23" ht="12.75" customHeight="1">
      <c r="B178" s="63" t="s">
        <v>102</v>
      </c>
      <c r="C178" s="61" t="s">
        <v>102</v>
      </c>
      <c r="D178" s="70">
        <v>105780.3351</v>
      </c>
      <c r="E178" s="70">
        <v>116875.8146</v>
      </c>
      <c r="F178" s="70">
        <v>116875.8146</v>
      </c>
      <c r="G178" s="70">
        <v>116875.8144</v>
      </c>
      <c r="H178" s="70">
        <v>116875.814</v>
      </c>
      <c r="I178" s="70">
        <v>116875.8133</v>
      </c>
      <c r="J178" s="70">
        <v>116875.8125</v>
      </c>
      <c r="K178" s="70">
        <v>116875.8114</v>
      </c>
      <c r="L178" s="70">
        <v>116875.81</v>
      </c>
      <c r="M178" s="70">
        <v>117441.3905</v>
      </c>
      <c r="N178" s="70">
        <v>117441.3905</v>
      </c>
      <c r="O178" s="70">
        <v>117441.3905</v>
      </c>
      <c r="P178" s="70">
        <v>117441.3905</v>
      </c>
      <c r="Q178" s="70">
        <v>117441.3905</v>
      </c>
      <c r="R178" s="70">
        <v>117441.3905</v>
      </c>
      <c r="S178" s="70">
        <v>117441.3905</v>
      </c>
      <c r="T178" s="70">
        <v>117441.3905</v>
      </c>
      <c r="U178" s="70">
        <v>117441.3905</v>
      </c>
      <c r="V178" s="70">
        <v>117441.3905</v>
      </c>
      <c r="W178" s="70">
        <v>117441.4413</v>
      </c>
    </row>
    <row r="179" spans="2:23" ht="12.75" customHeight="1">
      <c r="B179" s="63" t="s">
        <v>216</v>
      </c>
      <c r="C179" s="61" t="s">
        <v>216</v>
      </c>
      <c r="D179" s="71">
        <v>0</v>
      </c>
      <c r="E179" s="71">
        <v>0</v>
      </c>
      <c r="F179" s="71">
        <v>59.46419712</v>
      </c>
      <c r="G179" s="71">
        <v>59.46428424</v>
      </c>
      <c r="H179" s="71">
        <v>59.46437179</v>
      </c>
      <c r="I179" s="71">
        <v>59.46445978</v>
      </c>
      <c r="J179" s="71">
        <v>59.46454817</v>
      </c>
      <c r="K179" s="71">
        <v>59.46463704</v>
      </c>
      <c r="L179" s="71">
        <v>59.51345336</v>
      </c>
      <c r="M179" s="71">
        <v>59.51345336</v>
      </c>
      <c r="N179" s="71">
        <v>59.51345336</v>
      </c>
      <c r="O179" s="71">
        <v>59.51345336</v>
      </c>
      <c r="P179" s="71">
        <v>59.51345336</v>
      </c>
      <c r="Q179" s="71">
        <v>59.51345336</v>
      </c>
      <c r="R179" s="71">
        <v>59.51345336</v>
      </c>
      <c r="S179" s="71">
        <v>59.51345336</v>
      </c>
      <c r="T179" s="71">
        <v>59.51345336</v>
      </c>
      <c r="U179" s="71">
        <v>59.51345336</v>
      </c>
      <c r="V179" s="71">
        <v>59.51345336</v>
      </c>
      <c r="W179" s="71">
        <v>59.513762</v>
      </c>
    </row>
    <row r="180" spans="2:23" ht="12.75" customHeight="1">
      <c r="B180" s="63" t="s">
        <v>217</v>
      </c>
      <c r="C180" s="62" t="s">
        <v>217</v>
      </c>
      <c r="D180" s="72">
        <v>4.071544359</v>
      </c>
      <c r="E180" s="72">
        <v>4.075231527</v>
      </c>
      <c r="F180" s="72">
        <v>4.07891806</v>
      </c>
      <c r="G180" s="72">
        <v>4.082603956</v>
      </c>
      <c r="H180" s="72">
        <v>4.086289159</v>
      </c>
      <c r="I180" s="72">
        <v>4.089973757</v>
      </c>
      <c r="J180" s="72">
        <v>4.093657652</v>
      </c>
      <c r="K180" s="72">
        <v>4.097340914</v>
      </c>
      <c r="L180" s="72">
        <v>4.101023559</v>
      </c>
      <c r="M180" s="72">
        <v>4.101023559</v>
      </c>
      <c r="N180" s="72">
        <v>4.583559051</v>
      </c>
      <c r="O180" s="72">
        <v>5.589352184</v>
      </c>
      <c r="P180" s="72">
        <v>5.589352184</v>
      </c>
      <c r="Q180" s="72">
        <v>5.589352184</v>
      </c>
      <c r="R180" s="72">
        <v>5.589352184</v>
      </c>
      <c r="S180" s="72">
        <v>5.589352184</v>
      </c>
      <c r="T180" s="72">
        <v>5.589352184</v>
      </c>
      <c r="U180" s="72">
        <v>5.589352184</v>
      </c>
      <c r="V180" s="72">
        <v>5.589352184</v>
      </c>
      <c r="W180" s="72">
        <v>5.554968</v>
      </c>
    </row>
    <row r="181" spans="2:23" ht="12.75" customHeight="1">
      <c r="B181" s="63" t="s">
        <v>22</v>
      </c>
      <c r="C181" s="62" t="s">
        <v>22</v>
      </c>
      <c r="D181" s="72">
        <v>15324.60913</v>
      </c>
      <c r="E181" s="72">
        <v>17062.91534</v>
      </c>
      <c r="F181" s="72">
        <v>17516.30464</v>
      </c>
      <c r="G181" s="72">
        <v>17841.23008</v>
      </c>
      <c r="H181" s="72">
        <v>17841.37838</v>
      </c>
      <c r="I181" s="72">
        <v>17902.37831</v>
      </c>
      <c r="J181" s="72">
        <v>17999.20377</v>
      </c>
      <c r="K181" s="72">
        <v>18548.35396</v>
      </c>
      <c r="L181" s="72">
        <v>18573.73916</v>
      </c>
      <c r="M181" s="72">
        <v>18713.67824</v>
      </c>
      <c r="N181" s="72">
        <v>21704.90311</v>
      </c>
      <c r="O181" s="72">
        <v>23447.91613</v>
      </c>
      <c r="P181" s="72">
        <v>29565.00295</v>
      </c>
      <c r="Q181" s="72">
        <v>33938.73994</v>
      </c>
      <c r="R181" s="72">
        <v>39238.75096</v>
      </c>
      <c r="S181" s="72">
        <v>40365.62687</v>
      </c>
      <c r="T181" s="72">
        <v>46946.33809</v>
      </c>
      <c r="U181" s="72">
        <v>46946.33809</v>
      </c>
      <c r="V181" s="72">
        <v>46946.33809</v>
      </c>
      <c r="W181" s="72">
        <v>46946.50612</v>
      </c>
    </row>
    <row r="182" spans="2:23" ht="12.75" customHeight="1">
      <c r="B182" s="63" t="s">
        <v>150</v>
      </c>
      <c r="C182" s="62" t="s">
        <v>150</v>
      </c>
      <c r="D182" s="72">
        <v>4.979572617</v>
      </c>
      <c r="E182" s="72">
        <v>4.979040929</v>
      </c>
      <c r="F182" s="72">
        <v>4.976904552</v>
      </c>
      <c r="G182" s="72">
        <v>4.974767973</v>
      </c>
      <c r="H182" s="72">
        <v>28151.12546</v>
      </c>
      <c r="I182" s="72">
        <v>28151.00728</v>
      </c>
      <c r="J182" s="72">
        <v>28315.4128</v>
      </c>
      <c r="K182" s="72">
        <v>33137.22366</v>
      </c>
      <c r="L182" s="72">
        <v>33137.09983</v>
      </c>
      <c r="M182" s="72">
        <v>33137.09983</v>
      </c>
      <c r="N182" s="72">
        <v>33137.09983</v>
      </c>
      <c r="O182" s="72">
        <v>33137.09983</v>
      </c>
      <c r="P182" s="72">
        <v>33137.09983</v>
      </c>
      <c r="Q182" s="72">
        <v>33137.09983</v>
      </c>
      <c r="R182" s="72">
        <v>33137.09983</v>
      </c>
      <c r="S182" s="72">
        <v>33137.09983</v>
      </c>
      <c r="T182" s="72">
        <v>33137.09983</v>
      </c>
      <c r="U182" s="72">
        <v>33137.09983</v>
      </c>
      <c r="V182" s="72">
        <v>33137.09983</v>
      </c>
      <c r="W182" s="72">
        <v>33137.30403</v>
      </c>
    </row>
    <row r="183" spans="2:23" ht="12.75" customHeight="1">
      <c r="B183" s="63" t="s">
        <v>61</v>
      </c>
      <c r="C183" s="62" t="s">
        <v>61</v>
      </c>
      <c r="D183" s="72">
        <v>90323.08711</v>
      </c>
      <c r="E183" s="72">
        <v>90323.18904</v>
      </c>
      <c r="F183" s="72">
        <v>90323.24819</v>
      </c>
      <c r="G183" s="72">
        <v>90459.78861</v>
      </c>
      <c r="H183" s="72">
        <v>90459.83409</v>
      </c>
      <c r="I183" s="72">
        <v>90459.87918</v>
      </c>
      <c r="J183" s="72">
        <v>90459.92389</v>
      </c>
      <c r="K183" s="72">
        <v>90459.96824</v>
      </c>
      <c r="L183" s="72">
        <v>90460.01235</v>
      </c>
      <c r="M183" s="72">
        <v>90460.01235</v>
      </c>
      <c r="N183" s="72">
        <v>90460.01235</v>
      </c>
      <c r="O183" s="72">
        <v>90460.07197</v>
      </c>
      <c r="P183" s="72">
        <v>90460.07197</v>
      </c>
      <c r="Q183" s="72">
        <v>90460.07197</v>
      </c>
      <c r="R183" s="72">
        <v>90460.07197</v>
      </c>
      <c r="S183" s="72">
        <v>90460.07197</v>
      </c>
      <c r="T183" s="72">
        <v>90460.07197</v>
      </c>
      <c r="U183" s="72">
        <v>90460.07197</v>
      </c>
      <c r="V183" s="72">
        <v>90460.07197</v>
      </c>
      <c r="W183" s="72">
        <v>90460.02476</v>
      </c>
    </row>
    <row r="184" spans="2:23" ht="12" customHeight="1">
      <c r="B184" s="63" t="s">
        <v>122</v>
      </c>
      <c r="C184" s="62" t="s">
        <v>122</v>
      </c>
      <c r="D184" s="72">
        <v>1.2734285</v>
      </c>
      <c r="E184" s="72">
        <v>1.2734285</v>
      </c>
      <c r="F184" s="72">
        <v>1.2734285</v>
      </c>
      <c r="G184" s="72">
        <v>1.2734285</v>
      </c>
      <c r="H184" s="72">
        <v>1.2734285</v>
      </c>
      <c r="I184" s="72">
        <v>2.877097262</v>
      </c>
      <c r="J184" s="72">
        <v>2.87648933</v>
      </c>
      <c r="K184" s="72">
        <v>3.396823852</v>
      </c>
      <c r="L184" s="72">
        <v>4.43837941</v>
      </c>
      <c r="M184" s="72">
        <v>4.43837941</v>
      </c>
      <c r="N184" s="72">
        <v>9.36666841</v>
      </c>
      <c r="O184" s="72">
        <v>9.882378669</v>
      </c>
      <c r="P184" s="72">
        <v>9.882378669</v>
      </c>
      <c r="Q184" s="72">
        <v>9.882378669</v>
      </c>
      <c r="R184" s="72">
        <v>9.882378669</v>
      </c>
      <c r="S184" s="72">
        <v>9.882378669</v>
      </c>
      <c r="T184" s="72">
        <v>9.882378669</v>
      </c>
      <c r="U184" s="72">
        <v>9.882378669</v>
      </c>
      <c r="V184" s="72">
        <v>9.882378669</v>
      </c>
      <c r="W184" s="72">
        <v>9.879421</v>
      </c>
    </row>
    <row r="185" spans="2:23" ht="12.75" customHeight="1">
      <c r="B185" s="63" t="s">
        <v>62</v>
      </c>
      <c r="C185" s="61" t="s">
        <v>62</v>
      </c>
      <c r="D185" s="70">
        <v>13054.44576</v>
      </c>
      <c r="E185" s="70">
        <v>13054.52504</v>
      </c>
      <c r="F185" s="70">
        <v>13101.55375</v>
      </c>
      <c r="G185" s="70">
        <v>13101.63324</v>
      </c>
      <c r="H185" s="70">
        <v>13390.45876</v>
      </c>
      <c r="I185" s="70">
        <v>13390.53518</v>
      </c>
      <c r="J185" s="70">
        <v>13390.61157</v>
      </c>
      <c r="K185" s="70">
        <v>13390.68793</v>
      </c>
      <c r="L185" s="70">
        <v>13390.76423</v>
      </c>
      <c r="M185" s="70">
        <v>13390.76423</v>
      </c>
      <c r="N185" s="70">
        <v>13390.76423</v>
      </c>
      <c r="O185" s="70">
        <v>14173.90916</v>
      </c>
      <c r="P185" s="70">
        <v>14173.90916</v>
      </c>
      <c r="Q185" s="70">
        <v>14173.90916</v>
      </c>
      <c r="R185" s="70">
        <v>14173.90916</v>
      </c>
      <c r="S185" s="70">
        <v>14173.90916</v>
      </c>
      <c r="T185" s="70">
        <v>14173.90916</v>
      </c>
      <c r="U185" s="70">
        <v>14173.90916</v>
      </c>
      <c r="V185" s="70">
        <v>14173.90916</v>
      </c>
      <c r="W185" s="70">
        <v>14173.92443</v>
      </c>
    </row>
    <row r="186" spans="2:23" ht="12.75" customHeight="1">
      <c r="B186" s="63" t="s">
        <v>123</v>
      </c>
      <c r="C186" s="61" t="s">
        <v>123</v>
      </c>
      <c r="D186" s="70">
        <v>9000.54336</v>
      </c>
      <c r="E186" s="70">
        <v>9042.667086</v>
      </c>
      <c r="F186" s="70">
        <v>9279.185648</v>
      </c>
      <c r="G186" s="70">
        <v>12033.8693</v>
      </c>
      <c r="H186" s="70">
        <v>12033.88652</v>
      </c>
      <c r="I186" s="70">
        <v>12033.90377</v>
      </c>
      <c r="J186" s="70">
        <v>12033.92105</v>
      </c>
      <c r="K186" s="70">
        <v>14320.73636</v>
      </c>
      <c r="L186" s="70">
        <v>14320.75371</v>
      </c>
      <c r="M186" s="70">
        <v>14320.75371</v>
      </c>
      <c r="N186" s="70">
        <v>14320.75371</v>
      </c>
      <c r="O186" s="70">
        <v>14320.75371</v>
      </c>
      <c r="P186" s="70">
        <v>14320.75371</v>
      </c>
      <c r="Q186" s="70">
        <v>14366.26397</v>
      </c>
      <c r="R186" s="70">
        <v>14366.26397</v>
      </c>
      <c r="S186" s="70">
        <v>14366.26397</v>
      </c>
      <c r="T186" s="70">
        <v>14366.26397</v>
      </c>
      <c r="U186" s="70">
        <v>14366.26397</v>
      </c>
      <c r="V186" s="70">
        <v>14366.26397</v>
      </c>
      <c r="W186" s="70">
        <v>14366.29676</v>
      </c>
    </row>
    <row r="187" spans="2:23" ht="12.75" customHeight="1">
      <c r="B187" s="63" t="s">
        <v>218</v>
      </c>
      <c r="C187" s="61" t="s">
        <v>218</v>
      </c>
      <c r="D187" s="70">
        <v>11684.40142</v>
      </c>
      <c r="E187" s="70">
        <v>12459.5662</v>
      </c>
      <c r="F187" s="70">
        <v>14744.1922</v>
      </c>
      <c r="G187" s="70">
        <v>15087.02856</v>
      </c>
      <c r="H187" s="70">
        <v>15087.13659</v>
      </c>
      <c r="I187" s="70">
        <v>15108.19329</v>
      </c>
      <c r="J187" s="70">
        <v>15154.89781</v>
      </c>
      <c r="K187" s="70">
        <v>15859.70386</v>
      </c>
      <c r="L187" s="70">
        <v>17534.99174</v>
      </c>
      <c r="M187" s="70">
        <v>17534.99174</v>
      </c>
      <c r="N187" s="70">
        <v>17538.50651</v>
      </c>
      <c r="O187" s="70">
        <v>17874.25598</v>
      </c>
      <c r="P187" s="70">
        <v>17874.25598</v>
      </c>
      <c r="Q187" s="70">
        <v>21844.87108</v>
      </c>
      <c r="R187" s="70">
        <v>21862.76704</v>
      </c>
      <c r="S187" s="70">
        <v>21862.76704</v>
      </c>
      <c r="T187" s="70">
        <v>21862.76704</v>
      </c>
      <c r="U187" s="70">
        <v>21862.76704</v>
      </c>
      <c r="V187" s="70">
        <v>21862.76704</v>
      </c>
      <c r="W187" s="70">
        <v>21862.87351</v>
      </c>
    </row>
    <row r="188" spans="2:23" ht="12.75" customHeight="1">
      <c r="B188" s="63" t="s">
        <v>63</v>
      </c>
      <c r="C188" s="61" t="s">
        <v>63</v>
      </c>
      <c r="D188" s="70">
        <v>61160.68195</v>
      </c>
      <c r="E188" s="70">
        <v>61160.61025</v>
      </c>
      <c r="F188" s="70">
        <v>61160.52799</v>
      </c>
      <c r="G188" s="70">
        <v>61160.44585</v>
      </c>
      <c r="H188" s="70">
        <v>61896.29116</v>
      </c>
      <c r="I188" s="70">
        <v>62088.26349</v>
      </c>
      <c r="J188" s="70">
        <v>65324.67917</v>
      </c>
      <c r="K188" s="70">
        <v>71318.24058</v>
      </c>
      <c r="L188" s="70">
        <v>71323.48928</v>
      </c>
      <c r="M188" s="70">
        <v>71341.27002</v>
      </c>
      <c r="N188" s="70">
        <v>100411.9601</v>
      </c>
      <c r="O188" s="70">
        <v>122533.9165</v>
      </c>
      <c r="P188" s="70">
        <v>128376.407</v>
      </c>
      <c r="Q188" s="70">
        <v>135514.8762</v>
      </c>
      <c r="R188" s="70">
        <v>165416.5578</v>
      </c>
      <c r="S188" s="70">
        <v>176878.7588</v>
      </c>
      <c r="T188" s="70">
        <v>176878.7588</v>
      </c>
      <c r="U188" s="70">
        <v>176878.7588</v>
      </c>
      <c r="V188" s="70">
        <v>176878.7588</v>
      </c>
      <c r="W188" s="70">
        <v>176878.6821</v>
      </c>
    </row>
    <row r="189" spans="2:23" ht="12.75" customHeight="1">
      <c r="B189" s="63" t="s">
        <v>64</v>
      </c>
      <c r="C189" s="61" t="s">
        <v>64</v>
      </c>
      <c r="D189" s="71">
        <v>26050.87825</v>
      </c>
      <c r="E189" s="71">
        <v>26441.23984</v>
      </c>
      <c r="F189" s="71">
        <v>26673.61036</v>
      </c>
      <c r="G189" s="71">
        <v>26687.0575</v>
      </c>
      <c r="H189" s="71">
        <v>27000.82308</v>
      </c>
      <c r="I189" s="71">
        <v>27177.06085</v>
      </c>
      <c r="J189" s="71">
        <v>28507.89106</v>
      </c>
      <c r="K189" s="71">
        <v>28872.25226</v>
      </c>
      <c r="L189" s="71">
        <v>29145.76572</v>
      </c>
      <c r="M189" s="71">
        <v>29314.12829</v>
      </c>
      <c r="N189" s="71">
        <v>32099.96276</v>
      </c>
      <c r="O189" s="71">
        <v>32103.04785</v>
      </c>
      <c r="P189" s="71">
        <v>32416.74665</v>
      </c>
      <c r="Q189" s="71">
        <v>32417.39881</v>
      </c>
      <c r="R189" s="71">
        <v>32417.39881</v>
      </c>
      <c r="S189" s="71">
        <v>32417.39881</v>
      </c>
      <c r="T189" s="71">
        <v>32417.39881</v>
      </c>
      <c r="U189" s="71">
        <v>32417.39881</v>
      </c>
      <c r="V189" s="71">
        <v>32417.39881</v>
      </c>
      <c r="W189" s="71">
        <v>32417.41023</v>
      </c>
    </row>
    <row r="190" spans="2:23" ht="12.75" customHeight="1">
      <c r="B190" s="63" t="s">
        <v>65</v>
      </c>
      <c r="C190" s="62" t="s">
        <v>65</v>
      </c>
      <c r="D190" s="72">
        <v>47782.60735</v>
      </c>
      <c r="E190" s="72">
        <v>51309.8862</v>
      </c>
      <c r="F190" s="72">
        <v>54466.39972</v>
      </c>
      <c r="G190" s="72">
        <v>57362.71557</v>
      </c>
      <c r="H190" s="72">
        <v>58967.46516</v>
      </c>
      <c r="I190" s="72">
        <v>63199.81257</v>
      </c>
      <c r="J190" s="72">
        <v>64815.89026</v>
      </c>
      <c r="K190" s="72">
        <v>65543.99987</v>
      </c>
      <c r="L190" s="72">
        <v>68049.38931</v>
      </c>
      <c r="M190" s="72">
        <v>68058.9624</v>
      </c>
      <c r="N190" s="72">
        <v>68084.20731</v>
      </c>
      <c r="O190" s="72">
        <v>68086.83026</v>
      </c>
      <c r="P190" s="72">
        <v>68086.83026</v>
      </c>
      <c r="Q190" s="72">
        <v>68086.83026</v>
      </c>
      <c r="R190" s="72">
        <v>68100.41983</v>
      </c>
      <c r="S190" s="72">
        <v>68103.14067</v>
      </c>
      <c r="T190" s="72">
        <v>68103.14067</v>
      </c>
      <c r="U190" s="72">
        <v>68103.14067</v>
      </c>
      <c r="V190" s="72">
        <v>68103.14067</v>
      </c>
      <c r="W190" s="72">
        <v>68103.15102</v>
      </c>
    </row>
    <row r="191" spans="2:23" ht="12.75" customHeight="1">
      <c r="B191" s="63" t="s">
        <v>23</v>
      </c>
      <c r="C191" s="62" t="s">
        <v>23</v>
      </c>
      <c r="D191" s="72">
        <v>5441.44167</v>
      </c>
      <c r="E191" s="72">
        <v>5453.104873</v>
      </c>
      <c r="F191" s="72">
        <v>5453.086054</v>
      </c>
      <c r="G191" s="72">
        <v>5454.278887</v>
      </c>
      <c r="H191" s="72">
        <v>5454.260384</v>
      </c>
      <c r="I191" s="72">
        <v>5454.24174</v>
      </c>
      <c r="J191" s="72">
        <v>5454.222989</v>
      </c>
      <c r="K191" s="72">
        <v>5454.204127</v>
      </c>
      <c r="L191" s="72">
        <v>5454.185154</v>
      </c>
      <c r="M191" s="72">
        <v>5454.185354</v>
      </c>
      <c r="N191" s="72">
        <v>5454.185354</v>
      </c>
      <c r="O191" s="72">
        <v>5454.185354</v>
      </c>
      <c r="P191" s="72">
        <v>5454.185354</v>
      </c>
      <c r="Q191" s="72">
        <v>5454.185354</v>
      </c>
      <c r="R191" s="72">
        <v>5454.185354</v>
      </c>
      <c r="S191" s="72">
        <v>5454.185354</v>
      </c>
      <c r="T191" s="72">
        <v>5454.185354</v>
      </c>
      <c r="U191" s="72">
        <v>5454.185354</v>
      </c>
      <c r="V191" s="72">
        <v>5454.185354</v>
      </c>
      <c r="W191" s="72">
        <v>5454.216358</v>
      </c>
    </row>
    <row r="192" spans="2:23" ht="12.75" customHeight="1">
      <c r="B192" s="63" t="s">
        <v>219</v>
      </c>
      <c r="C192" s="62" t="s">
        <v>219</v>
      </c>
      <c r="D192" s="72">
        <v>908.6371727</v>
      </c>
      <c r="E192" s="72">
        <v>908.7528893</v>
      </c>
      <c r="F192" s="72">
        <v>908.7586515</v>
      </c>
      <c r="G192" s="72">
        <v>908.7614554</v>
      </c>
      <c r="H192" s="72">
        <v>908.76396</v>
      </c>
      <c r="I192" s="72">
        <v>908.7661425</v>
      </c>
      <c r="J192" s="72">
        <v>908.7680606</v>
      </c>
      <c r="K192" s="72">
        <v>908.7696937</v>
      </c>
      <c r="L192" s="72">
        <v>910.3527048</v>
      </c>
      <c r="M192" s="72">
        <v>910.3527048</v>
      </c>
      <c r="N192" s="72">
        <v>910.3527048</v>
      </c>
      <c r="O192" s="72">
        <v>911.8146178</v>
      </c>
      <c r="P192" s="72">
        <v>911.8146178</v>
      </c>
      <c r="Q192" s="72">
        <v>911.8146178</v>
      </c>
      <c r="R192" s="72">
        <v>911.8146178</v>
      </c>
      <c r="S192" s="72">
        <v>911.8146178</v>
      </c>
      <c r="T192" s="72">
        <v>911.8146178</v>
      </c>
      <c r="U192" s="72">
        <v>911.8146178</v>
      </c>
      <c r="V192" s="72">
        <v>911.8146178</v>
      </c>
      <c r="W192" s="72">
        <v>911.888265</v>
      </c>
    </row>
    <row r="193" spans="2:23" ht="12.75" customHeight="1">
      <c r="B193" s="63" t="s">
        <v>151</v>
      </c>
      <c r="C193" s="62" t="s">
        <v>151</v>
      </c>
      <c r="D193" s="72">
        <v>0.4985485</v>
      </c>
      <c r="E193" s="72">
        <v>16.6844035</v>
      </c>
      <c r="F193" s="72">
        <v>16.6844035</v>
      </c>
      <c r="G193" s="72">
        <v>43.64038901</v>
      </c>
      <c r="H193" s="72">
        <v>63.24257445</v>
      </c>
      <c r="I193" s="72">
        <v>63.2803119</v>
      </c>
      <c r="J193" s="72">
        <v>63.3181115</v>
      </c>
      <c r="K193" s="72">
        <v>63.35597433</v>
      </c>
      <c r="L193" s="72">
        <v>63.39390174</v>
      </c>
      <c r="M193" s="72">
        <v>63.39390174</v>
      </c>
      <c r="N193" s="72">
        <v>63.39390174</v>
      </c>
      <c r="O193" s="72">
        <v>63.39390174</v>
      </c>
      <c r="P193" s="72">
        <v>63.39390174</v>
      </c>
      <c r="Q193" s="72">
        <v>85.22207682</v>
      </c>
      <c r="R193" s="72">
        <v>85.22207682</v>
      </c>
      <c r="S193" s="72">
        <v>85.22207682</v>
      </c>
      <c r="T193" s="72">
        <v>85.22207682</v>
      </c>
      <c r="U193" s="72">
        <v>85.22207682</v>
      </c>
      <c r="V193" s="72">
        <v>85.22207682</v>
      </c>
      <c r="W193" s="72">
        <v>85.219495</v>
      </c>
    </row>
    <row r="194" spans="2:23" ht="12.75" customHeight="1">
      <c r="B194" s="63" t="s">
        <v>220</v>
      </c>
      <c r="C194" s="62" t="s">
        <v>220</v>
      </c>
      <c r="D194" s="72">
        <v>318.4835342</v>
      </c>
      <c r="E194" s="72">
        <v>333.6320937</v>
      </c>
      <c r="F194" s="72">
        <v>390.3540009</v>
      </c>
      <c r="G194" s="72">
        <v>432.2034625</v>
      </c>
      <c r="H194" s="72">
        <v>453.2183014</v>
      </c>
      <c r="I194" s="72">
        <v>453.5677011</v>
      </c>
      <c r="J194" s="72">
        <v>459.1595437</v>
      </c>
      <c r="K194" s="72">
        <v>459.1849076</v>
      </c>
      <c r="L194" s="72">
        <v>459.2102943</v>
      </c>
      <c r="M194" s="72">
        <v>459.2102943</v>
      </c>
      <c r="N194" s="72">
        <v>459.2102943</v>
      </c>
      <c r="O194" s="72">
        <v>459.2102943</v>
      </c>
      <c r="P194" s="72">
        <v>459.2102943</v>
      </c>
      <c r="Q194" s="72">
        <v>459.2102943</v>
      </c>
      <c r="R194" s="72">
        <v>459.2102943</v>
      </c>
      <c r="S194" s="72">
        <v>467.077627</v>
      </c>
      <c r="T194" s="72">
        <v>467.077627</v>
      </c>
      <c r="U194" s="72">
        <v>467.077627</v>
      </c>
      <c r="V194" s="72">
        <v>467.077627</v>
      </c>
      <c r="W194" s="72">
        <v>467.07815</v>
      </c>
    </row>
    <row r="195" spans="2:23" ht="12.75" customHeight="1">
      <c r="B195" s="63" t="s">
        <v>152</v>
      </c>
      <c r="C195" s="61" t="s">
        <v>152</v>
      </c>
      <c r="D195" s="70">
        <v>309.0114963</v>
      </c>
      <c r="E195" s="70">
        <v>309.0515965</v>
      </c>
      <c r="F195" s="70">
        <v>309.0786765</v>
      </c>
      <c r="G195" s="70">
        <v>309.0783259</v>
      </c>
      <c r="H195" s="70">
        <v>357.1841089</v>
      </c>
      <c r="I195" s="70">
        <v>357.1837616</v>
      </c>
      <c r="J195" s="70">
        <v>357.1834158</v>
      </c>
      <c r="K195" s="70">
        <v>357.1830717</v>
      </c>
      <c r="L195" s="70">
        <v>357.1827293</v>
      </c>
      <c r="M195" s="70">
        <v>393.4978818</v>
      </c>
      <c r="N195" s="70">
        <v>393.4978818</v>
      </c>
      <c r="O195" s="70">
        <v>393.4978818</v>
      </c>
      <c r="P195" s="70">
        <v>402.2165163</v>
      </c>
      <c r="Q195" s="70">
        <v>402.2165163</v>
      </c>
      <c r="R195" s="70">
        <v>402.2165163</v>
      </c>
      <c r="S195" s="70">
        <v>402.2165163</v>
      </c>
      <c r="T195" s="70">
        <v>402.2165163</v>
      </c>
      <c r="U195" s="70">
        <v>402.2165163</v>
      </c>
      <c r="V195" s="70">
        <v>402.2165163</v>
      </c>
      <c r="W195" s="70">
        <v>402.216999</v>
      </c>
    </row>
    <row r="196" spans="2:23" ht="12.75" customHeight="1">
      <c r="B196" s="63" t="s">
        <v>24</v>
      </c>
      <c r="C196" s="61" t="s">
        <v>24</v>
      </c>
      <c r="D196" s="70">
        <v>6694.333768</v>
      </c>
      <c r="E196" s="70">
        <v>6762.361063</v>
      </c>
      <c r="F196" s="70">
        <v>10105.60672</v>
      </c>
      <c r="G196" s="70">
        <v>10454.11732</v>
      </c>
      <c r="H196" s="70">
        <v>10899.2759</v>
      </c>
      <c r="I196" s="70">
        <v>11017.96181</v>
      </c>
      <c r="J196" s="70">
        <v>11018.16989</v>
      </c>
      <c r="K196" s="70">
        <v>11018.11641</v>
      </c>
      <c r="L196" s="70">
        <v>11018.61097</v>
      </c>
      <c r="M196" s="70">
        <v>11040.32535</v>
      </c>
      <c r="N196" s="70">
        <v>11168.14828</v>
      </c>
      <c r="O196" s="70">
        <v>11172.6569</v>
      </c>
      <c r="P196" s="70">
        <v>11177.69315</v>
      </c>
      <c r="Q196" s="70">
        <v>11367.35566</v>
      </c>
      <c r="R196" s="70">
        <v>11372.89411</v>
      </c>
      <c r="S196" s="70">
        <v>16882.4064</v>
      </c>
      <c r="T196" s="70">
        <v>16882.4064</v>
      </c>
      <c r="U196" s="70">
        <v>16882.4064</v>
      </c>
      <c r="V196" s="70">
        <v>16882.4064</v>
      </c>
      <c r="W196" s="70">
        <v>16882.39617</v>
      </c>
    </row>
    <row r="197" spans="2:23" ht="12.75" customHeight="1">
      <c r="B197" s="63" t="s">
        <v>66</v>
      </c>
      <c r="C197" s="61" t="s">
        <v>66</v>
      </c>
      <c r="D197" s="70">
        <v>1382960.335</v>
      </c>
      <c r="E197" s="70">
        <v>1405412.242</v>
      </c>
      <c r="F197" s="70">
        <v>1414947.406</v>
      </c>
      <c r="G197" s="70">
        <v>1445631.757</v>
      </c>
      <c r="H197" s="70">
        <v>1483581.175</v>
      </c>
      <c r="I197" s="70">
        <v>1489884.159</v>
      </c>
      <c r="J197" s="70">
        <v>1499778.875</v>
      </c>
      <c r="K197" s="70">
        <v>1507536.032</v>
      </c>
      <c r="L197" s="70">
        <v>1517102.712</v>
      </c>
      <c r="M197" s="70">
        <v>1522153.337</v>
      </c>
      <c r="N197" s="70">
        <v>1522234.841</v>
      </c>
      <c r="O197" s="70">
        <v>1522473.722</v>
      </c>
      <c r="P197" s="70">
        <v>1523566.863</v>
      </c>
      <c r="Q197" s="70">
        <v>1523567.783</v>
      </c>
      <c r="R197" s="70">
        <v>1523568.689</v>
      </c>
      <c r="S197" s="70">
        <v>1523568.689</v>
      </c>
      <c r="T197" s="70">
        <v>1523568.689</v>
      </c>
      <c r="U197" s="70">
        <v>1523568.689</v>
      </c>
      <c r="V197" s="70">
        <v>1523568.689</v>
      </c>
      <c r="W197" s="70">
        <v>1523569.905</v>
      </c>
    </row>
    <row r="198" spans="2:23" ht="12.75" customHeight="1">
      <c r="B198" s="63" t="s">
        <v>221</v>
      </c>
      <c r="C198" s="61" t="s">
        <v>221</v>
      </c>
      <c r="D198" s="70">
        <v>2516.433233</v>
      </c>
      <c r="E198" s="70">
        <v>2516.407206</v>
      </c>
      <c r="F198" s="70">
        <v>2516.382131</v>
      </c>
      <c r="G198" s="70">
        <v>2516.357039</v>
      </c>
      <c r="H198" s="70">
        <v>2516.331932</v>
      </c>
      <c r="I198" s="70">
        <v>2516.306809</v>
      </c>
      <c r="J198" s="70">
        <v>2516.281669</v>
      </c>
      <c r="K198" s="70">
        <v>2516.256513</v>
      </c>
      <c r="L198" s="70">
        <v>2516.231342</v>
      </c>
      <c r="M198" s="70">
        <v>2516.231342</v>
      </c>
      <c r="N198" s="70">
        <v>2516.231342</v>
      </c>
      <c r="O198" s="70">
        <v>2516.231342</v>
      </c>
      <c r="P198" s="70">
        <v>2541.574218</v>
      </c>
      <c r="Q198" s="70">
        <v>2541.574218</v>
      </c>
      <c r="R198" s="70">
        <v>2541.574218</v>
      </c>
      <c r="S198" s="70">
        <v>2541.574218</v>
      </c>
      <c r="T198" s="70">
        <v>2541.574218</v>
      </c>
      <c r="U198" s="70">
        <v>2541.574218</v>
      </c>
      <c r="V198" s="70">
        <v>2541.574218</v>
      </c>
      <c r="W198" s="70">
        <v>2541.571939</v>
      </c>
    </row>
    <row r="199" spans="2:23" ht="12.75" customHeight="1">
      <c r="B199" s="63" t="s">
        <v>222</v>
      </c>
      <c r="C199" s="61" t="s">
        <v>222</v>
      </c>
      <c r="D199" s="71">
        <v>56.34658443</v>
      </c>
      <c r="E199" s="71">
        <v>56.34928278</v>
      </c>
      <c r="F199" s="71">
        <v>56.35250728</v>
      </c>
      <c r="G199" s="71">
        <v>82.66624587</v>
      </c>
      <c r="H199" s="71">
        <v>82.66657937</v>
      </c>
      <c r="I199" s="71">
        <v>82.66691199</v>
      </c>
      <c r="J199" s="71">
        <v>82.66724135</v>
      </c>
      <c r="K199" s="71">
        <v>85.24051537</v>
      </c>
      <c r="L199" s="71">
        <v>85.24362331</v>
      </c>
      <c r="M199" s="71">
        <v>85.24362331</v>
      </c>
      <c r="N199" s="71">
        <v>85.24362331</v>
      </c>
      <c r="O199" s="71">
        <v>85.24362331</v>
      </c>
      <c r="P199" s="71">
        <v>85.24362331</v>
      </c>
      <c r="Q199" s="71">
        <v>85.24362331</v>
      </c>
      <c r="R199" s="71">
        <v>85.24362331</v>
      </c>
      <c r="S199" s="71">
        <v>85.24362331</v>
      </c>
      <c r="T199" s="71">
        <v>85.24362331</v>
      </c>
      <c r="U199" s="71">
        <v>85.24362331</v>
      </c>
      <c r="V199" s="71">
        <v>85.24362331</v>
      </c>
      <c r="W199" s="71">
        <v>85.24469</v>
      </c>
    </row>
    <row r="200" spans="2:23" ht="12.75" customHeight="1">
      <c r="B200" s="63" t="s">
        <v>124</v>
      </c>
      <c r="C200" s="62" t="s">
        <v>124</v>
      </c>
      <c r="D200" s="72">
        <v>9.665118622</v>
      </c>
      <c r="E200" s="72">
        <v>9.664809167</v>
      </c>
      <c r="F200" s="72">
        <v>9.662754892</v>
      </c>
      <c r="G200" s="72">
        <v>9.660699549</v>
      </c>
      <c r="H200" s="72">
        <v>9.658643127</v>
      </c>
      <c r="I200" s="72">
        <v>9.65658563</v>
      </c>
      <c r="J200" s="72">
        <v>9.654527056</v>
      </c>
      <c r="K200" s="72">
        <v>9.652464308</v>
      </c>
      <c r="L200" s="72">
        <v>9.650378903</v>
      </c>
      <c r="M200" s="72">
        <v>9.650378903</v>
      </c>
      <c r="N200" s="72">
        <v>9.650378903</v>
      </c>
      <c r="O200" s="72">
        <v>9.650378903</v>
      </c>
      <c r="P200" s="72">
        <v>9.650378903</v>
      </c>
      <c r="Q200" s="72">
        <v>9.650378903</v>
      </c>
      <c r="R200" s="72">
        <v>9.650378903</v>
      </c>
      <c r="S200" s="72">
        <v>9.650378903</v>
      </c>
      <c r="T200" s="72">
        <v>9.650378903</v>
      </c>
      <c r="U200" s="72">
        <v>9.650378903</v>
      </c>
      <c r="V200" s="72">
        <v>9.650378903</v>
      </c>
      <c r="W200" s="72">
        <v>9.652574</v>
      </c>
    </row>
    <row r="201" spans="2:23" ht="12.75" customHeight="1">
      <c r="B201" s="63" t="s">
        <v>67</v>
      </c>
      <c r="C201" s="62" t="s">
        <v>67</v>
      </c>
      <c r="D201" s="72">
        <v>88.71981242</v>
      </c>
      <c r="E201" s="72">
        <v>88.71102758</v>
      </c>
      <c r="F201" s="72">
        <v>88.7132197</v>
      </c>
      <c r="G201" s="72">
        <v>88.71541343</v>
      </c>
      <c r="H201" s="72">
        <v>88.71760846</v>
      </c>
      <c r="I201" s="72">
        <v>88.71980457</v>
      </c>
      <c r="J201" s="72">
        <v>88.72200182</v>
      </c>
      <c r="K201" s="72">
        <v>88.72420018</v>
      </c>
      <c r="L201" s="72">
        <v>88.72639962</v>
      </c>
      <c r="M201" s="72">
        <v>88.72639962</v>
      </c>
      <c r="N201" s="72">
        <v>88.72639962</v>
      </c>
      <c r="O201" s="72">
        <v>88.72639962</v>
      </c>
      <c r="P201" s="72">
        <v>88.72639962</v>
      </c>
      <c r="Q201" s="72">
        <v>88.72639962</v>
      </c>
      <c r="R201" s="72">
        <v>88.72639962</v>
      </c>
      <c r="S201" s="72">
        <v>88.72639962</v>
      </c>
      <c r="T201" s="72">
        <v>88.72639962</v>
      </c>
      <c r="U201" s="72">
        <v>88.72639962</v>
      </c>
      <c r="V201" s="72">
        <v>88.72639962</v>
      </c>
      <c r="W201" s="72">
        <v>88.728099</v>
      </c>
    </row>
    <row r="202" spans="2:23" ht="12.75" customHeight="1">
      <c r="B202" s="63" t="s">
        <v>153</v>
      </c>
      <c r="C202" s="62" t="s">
        <v>153</v>
      </c>
      <c r="D202" s="72">
        <v>0</v>
      </c>
      <c r="E202" s="72">
        <v>0</v>
      </c>
      <c r="F202" s="72">
        <v>47.65902081</v>
      </c>
      <c r="G202" s="72">
        <v>55.81158858</v>
      </c>
      <c r="H202" s="72">
        <v>55.82420274</v>
      </c>
      <c r="I202" s="72">
        <v>55.83680863</v>
      </c>
      <c r="J202" s="72">
        <v>55.84940624</v>
      </c>
      <c r="K202" s="72">
        <v>55.86199567</v>
      </c>
      <c r="L202" s="72">
        <v>55.87457697</v>
      </c>
      <c r="M202" s="72">
        <v>55.87457697</v>
      </c>
      <c r="N202" s="72">
        <v>55.87457697</v>
      </c>
      <c r="O202" s="72">
        <v>55.87457697</v>
      </c>
      <c r="P202" s="72">
        <v>55.87457697</v>
      </c>
      <c r="Q202" s="72">
        <v>55.87457697</v>
      </c>
      <c r="R202" s="72">
        <v>55.87457697</v>
      </c>
      <c r="S202" s="72">
        <v>55.87457697</v>
      </c>
      <c r="T202" s="72">
        <v>55.87457697</v>
      </c>
      <c r="U202" s="72">
        <v>55.87457697</v>
      </c>
      <c r="V202" s="72">
        <v>55.87457697</v>
      </c>
      <c r="W202" s="72">
        <v>55.876966</v>
      </c>
    </row>
    <row r="203" spans="2:23" ht="12.75" customHeight="1">
      <c r="B203" s="63" t="s">
        <v>103</v>
      </c>
      <c r="C203" s="62" t="s">
        <v>103</v>
      </c>
      <c r="D203" s="72">
        <v>44.561891</v>
      </c>
      <c r="E203" s="72">
        <v>44.561891</v>
      </c>
      <c r="F203" s="72">
        <v>44.561891</v>
      </c>
      <c r="G203" s="72">
        <v>44.561891</v>
      </c>
      <c r="H203" s="72">
        <v>44.561891</v>
      </c>
      <c r="I203" s="72">
        <v>44.561891</v>
      </c>
      <c r="J203" s="72">
        <v>44.561891</v>
      </c>
      <c r="K203" s="72">
        <v>44.561891</v>
      </c>
      <c r="L203" s="72">
        <v>44.561891</v>
      </c>
      <c r="M203" s="72">
        <v>44.561891</v>
      </c>
      <c r="N203" s="72">
        <v>44.561891</v>
      </c>
      <c r="O203" s="72">
        <v>44.561891</v>
      </c>
      <c r="P203" s="72">
        <v>44.561891</v>
      </c>
      <c r="Q203" s="72">
        <v>44.561891</v>
      </c>
      <c r="R203" s="72">
        <v>44.561891</v>
      </c>
      <c r="S203" s="72">
        <v>44.561891</v>
      </c>
      <c r="T203" s="72">
        <v>44.561891</v>
      </c>
      <c r="U203" s="72">
        <v>44.561891</v>
      </c>
      <c r="V203" s="72">
        <v>44.561891</v>
      </c>
      <c r="W203" s="72">
        <v>44.561891</v>
      </c>
    </row>
    <row r="204" spans="2:23" ht="12.75" customHeight="1">
      <c r="B204" s="63" t="s">
        <v>125</v>
      </c>
      <c r="C204" s="62" t="s">
        <v>125</v>
      </c>
      <c r="D204" s="72">
        <v>69.29883075</v>
      </c>
      <c r="E204" s="72">
        <v>69.29441661</v>
      </c>
      <c r="F204" s="72">
        <v>69.28999925</v>
      </c>
      <c r="G204" s="72">
        <v>69.28557866</v>
      </c>
      <c r="H204" s="72">
        <v>69.95652661</v>
      </c>
      <c r="I204" s="72">
        <v>69.95280055</v>
      </c>
      <c r="J204" s="72">
        <v>69.9490695</v>
      </c>
      <c r="K204" s="72">
        <v>69.94533343</v>
      </c>
      <c r="L204" s="72">
        <v>72.62601697</v>
      </c>
      <c r="M204" s="72">
        <v>72.62601697</v>
      </c>
      <c r="N204" s="72">
        <v>72.62601697</v>
      </c>
      <c r="O204" s="72">
        <v>72.62601697</v>
      </c>
      <c r="P204" s="72">
        <v>72.62601697</v>
      </c>
      <c r="Q204" s="72">
        <v>98.62003197</v>
      </c>
      <c r="R204" s="72">
        <v>98.62003197</v>
      </c>
      <c r="S204" s="72">
        <v>98.62003197</v>
      </c>
      <c r="T204" s="72">
        <v>98.62003197</v>
      </c>
      <c r="U204" s="72">
        <v>98.62003197</v>
      </c>
      <c r="V204" s="72">
        <v>98.62003197</v>
      </c>
      <c r="W204" s="72">
        <v>98.62107</v>
      </c>
    </row>
    <row r="205" spans="2:23" ht="12.75" customHeight="1">
      <c r="B205" s="63" t="s">
        <v>104</v>
      </c>
      <c r="C205" s="61" t="s">
        <v>104</v>
      </c>
      <c r="D205" s="70">
        <v>147119.2758</v>
      </c>
      <c r="E205" s="70">
        <v>147118.9074</v>
      </c>
      <c r="F205" s="70">
        <v>147118.5397</v>
      </c>
      <c r="G205" s="70">
        <v>149151.7445</v>
      </c>
      <c r="H205" s="70">
        <v>589544.5964</v>
      </c>
      <c r="I205" s="70">
        <v>604518.2554</v>
      </c>
      <c r="J205" s="70">
        <v>605195.5157</v>
      </c>
      <c r="K205" s="70">
        <v>605194.9007</v>
      </c>
      <c r="L205" s="70">
        <v>605194.2679</v>
      </c>
      <c r="M205" s="70">
        <v>605194.2679</v>
      </c>
      <c r="N205" s="70">
        <v>605194.2679</v>
      </c>
      <c r="O205" s="70">
        <v>605194.2679</v>
      </c>
      <c r="P205" s="70">
        <v>605194.2679</v>
      </c>
      <c r="Q205" s="70">
        <v>605194.2679</v>
      </c>
      <c r="R205" s="70">
        <v>605194.2679</v>
      </c>
      <c r="S205" s="70">
        <v>605194.2679</v>
      </c>
      <c r="T205" s="70">
        <v>605194.2679</v>
      </c>
      <c r="U205" s="70">
        <v>605194.2679</v>
      </c>
      <c r="V205" s="70">
        <v>605194.2679</v>
      </c>
      <c r="W205" s="70">
        <v>605197.3073</v>
      </c>
    </row>
    <row r="206" spans="2:23" ht="12.75" customHeight="1">
      <c r="B206" s="63" t="s">
        <v>223</v>
      </c>
      <c r="C206" s="61" t="s">
        <v>223</v>
      </c>
      <c r="D206" s="70">
        <v>47647.69931</v>
      </c>
      <c r="E206" s="70">
        <v>47647.83212</v>
      </c>
      <c r="F206" s="70">
        <v>47647.84599</v>
      </c>
      <c r="G206" s="70">
        <v>47647.85985</v>
      </c>
      <c r="H206" s="70">
        <v>47647.8737</v>
      </c>
      <c r="I206" s="70">
        <v>47647.88754</v>
      </c>
      <c r="J206" s="70">
        <v>47647.90138</v>
      </c>
      <c r="K206" s="70">
        <v>47647.91521</v>
      </c>
      <c r="L206" s="70">
        <v>47647.92903</v>
      </c>
      <c r="M206" s="70">
        <v>47647.92903</v>
      </c>
      <c r="N206" s="70">
        <v>47647.92903</v>
      </c>
      <c r="O206" s="70">
        <v>47647.92903</v>
      </c>
      <c r="P206" s="70">
        <v>47647.92903</v>
      </c>
      <c r="Q206" s="70">
        <v>47647.92903</v>
      </c>
      <c r="R206" s="70">
        <v>47678.17072</v>
      </c>
      <c r="S206" s="70">
        <v>47678.17072</v>
      </c>
      <c r="T206" s="70">
        <v>47678.17072</v>
      </c>
      <c r="U206" s="70">
        <v>47678.17072</v>
      </c>
      <c r="V206" s="70">
        <v>47678.17072</v>
      </c>
      <c r="W206" s="70">
        <v>47678.18246</v>
      </c>
    </row>
    <row r="207" spans="2:23" ht="12.75" customHeight="1">
      <c r="B207" s="63" t="s">
        <v>105</v>
      </c>
      <c r="C207" s="61" t="s">
        <v>105</v>
      </c>
      <c r="D207" s="70">
        <v>2620.505006</v>
      </c>
      <c r="E207" s="70">
        <v>2661.40171</v>
      </c>
      <c r="F207" s="70">
        <v>2661.398313</v>
      </c>
      <c r="G207" s="70">
        <v>2661.379014</v>
      </c>
      <c r="H207" s="70">
        <v>2661.362337</v>
      </c>
      <c r="I207" s="70">
        <v>2669.768287</v>
      </c>
      <c r="J207" s="70">
        <v>2693.063996</v>
      </c>
      <c r="K207" s="70">
        <v>4170.68951</v>
      </c>
      <c r="L207" s="70">
        <v>4215.487126</v>
      </c>
      <c r="M207" s="70">
        <v>4219.275547</v>
      </c>
      <c r="N207" s="70">
        <v>4260.909643</v>
      </c>
      <c r="O207" s="70">
        <v>4982.011287</v>
      </c>
      <c r="P207" s="70">
        <v>4982.011287</v>
      </c>
      <c r="Q207" s="70">
        <v>4982.012446</v>
      </c>
      <c r="R207" s="70">
        <v>4982.012446</v>
      </c>
      <c r="S207" s="70">
        <v>5145.69872</v>
      </c>
      <c r="T207" s="70">
        <v>5273.22417</v>
      </c>
      <c r="U207" s="70">
        <v>5273.22417</v>
      </c>
      <c r="V207" s="70">
        <v>5273.22417</v>
      </c>
      <c r="W207" s="70">
        <v>5273.202076</v>
      </c>
    </row>
    <row r="208" spans="2:23" ht="12.75" customHeight="1">
      <c r="B208" s="63" t="s">
        <v>154</v>
      </c>
      <c r="C208" s="61" t="s">
        <v>154</v>
      </c>
      <c r="D208" s="70">
        <v>204.253237</v>
      </c>
      <c r="E208" s="70">
        <v>204.3101196</v>
      </c>
      <c r="F208" s="70">
        <v>204.2820939</v>
      </c>
      <c r="G208" s="70">
        <v>204.2534773</v>
      </c>
      <c r="H208" s="70">
        <v>204.22456</v>
      </c>
      <c r="I208" s="70">
        <v>204.1953774</v>
      </c>
      <c r="J208" s="70">
        <v>204.2649216</v>
      </c>
      <c r="K208" s="70">
        <v>204.2804214</v>
      </c>
      <c r="L208" s="70">
        <v>204.2496584</v>
      </c>
      <c r="M208" s="70">
        <v>204.2496584</v>
      </c>
      <c r="N208" s="70">
        <v>204.2496584</v>
      </c>
      <c r="O208" s="70">
        <v>204.2496584</v>
      </c>
      <c r="P208" s="70">
        <v>204.2496584</v>
      </c>
      <c r="Q208" s="70">
        <v>204.2496584</v>
      </c>
      <c r="R208" s="70">
        <v>204.2496584</v>
      </c>
      <c r="S208" s="70">
        <v>204.2496584</v>
      </c>
      <c r="T208" s="70">
        <v>204.2496584</v>
      </c>
      <c r="U208" s="70">
        <v>204.2496584</v>
      </c>
      <c r="V208" s="70">
        <v>204.2496584</v>
      </c>
      <c r="W208" s="70">
        <v>204.411441</v>
      </c>
    </row>
    <row r="209" spans="2:23" ht="12.75" customHeight="1">
      <c r="B209" s="63" t="s">
        <v>155</v>
      </c>
      <c r="C209" s="61" t="s">
        <v>155</v>
      </c>
      <c r="D209" s="71">
        <v>3605.482008</v>
      </c>
      <c r="E209" s="71">
        <v>3605.603126</v>
      </c>
      <c r="F209" s="71">
        <v>3605.618055</v>
      </c>
      <c r="G209" s="71">
        <v>3605.632972</v>
      </c>
      <c r="H209" s="71">
        <v>3605.647879</v>
      </c>
      <c r="I209" s="71">
        <v>3605.662775</v>
      </c>
      <c r="J209" s="71">
        <v>3605.677659</v>
      </c>
      <c r="K209" s="71">
        <v>3605.692532</v>
      </c>
      <c r="L209" s="71">
        <v>3605.707395</v>
      </c>
      <c r="M209" s="71">
        <v>3605.707395</v>
      </c>
      <c r="N209" s="71">
        <v>3605.707395</v>
      </c>
      <c r="O209" s="71">
        <v>3605.707395</v>
      </c>
      <c r="P209" s="71">
        <v>3605.707395</v>
      </c>
      <c r="Q209" s="71">
        <v>3605.707395</v>
      </c>
      <c r="R209" s="71">
        <v>3605.707395</v>
      </c>
      <c r="S209" s="71">
        <v>3605.707395</v>
      </c>
      <c r="T209" s="71">
        <v>3605.707395</v>
      </c>
      <c r="U209" s="71">
        <v>3605.707395</v>
      </c>
      <c r="V209" s="71">
        <v>3605.707395</v>
      </c>
      <c r="W209" s="71">
        <v>3605.708131</v>
      </c>
    </row>
    <row r="210" spans="2:23" ht="12.75" customHeight="1">
      <c r="B210" s="63" t="s">
        <v>224</v>
      </c>
      <c r="C210" s="62" t="s">
        <v>224</v>
      </c>
      <c r="D210" s="72">
        <v>30.130466</v>
      </c>
      <c r="E210" s="72">
        <v>30.130466</v>
      </c>
      <c r="F210" s="72">
        <v>30.130466</v>
      </c>
      <c r="G210" s="72">
        <v>30.130466</v>
      </c>
      <c r="H210" s="72">
        <v>30.130466</v>
      </c>
      <c r="I210" s="72">
        <v>30.130466</v>
      </c>
      <c r="J210" s="72">
        <v>31.18190237</v>
      </c>
      <c r="K210" s="72">
        <v>31.18265234</v>
      </c>
      <c r="L210" s="72">
        <v>31.1834006</v>
      </c>
      <c r="M210" s="72">
        <v>31.1834006</v>
      </c>
      <c r="N210" s="72">
        <v>31.1834006</v>
      </c>
      <c r="O210" s="72">
        <v>31.1834006</v>
      </c>
      <c r="P210" s="72">
        <v>32.5001846</v>
      </c>
      <c r="Q210" s="72">
        <v>32.5001846</v>
      </c>
      <c r="R210" s="72">
        <v>32.5001846</v>
      </c>
      <c r="S210" s="72">
        <v>32.5001846</v>
      </c>
      <c r="T210" s="72">
        <v>32.5001846</v>
      </c>
      <c r="U210" s="72">
        <v>32.5001846</v>
      </c>
      <c r="V210" s="72">
        <v>32.5001846</v>
      </c>
      <c r="W210" s="72">
        <v>32.502285</v>
      </c>
    </row>
    <row r="211" spans="2:23" ht="12.75" customHeight="1">
      <c r="B211" s="63" t="s">
        <v>25</v>
      </c>
      <c r="C211" s="62" t="s">
        <v>25</v>
      </c>
      <c r="D211" s="72">
        <v>9557.34534</v>
      </c>
      <c r="E211" s="72">
        <v>9564.570818</v>
      </c>
      <c r="F211" s="72">
        <v>9650.700096</v>
      </c>
      <c r="G211" s="72">
        <v>9674.511325</v>
      </c>
      <c r="H211" s="72">
        <v>9675.501877</v>
      </c>
      <c r="I211" s="72">
        <v>9676.218382</v>
      </c>
      <c r="J211" s="72">
        <v>9679.976432</v>
      </c>
      <c r="K211" s="72">
        <v>10415.39063</v>
      </c>
      <c r="L211" s="72">
        <v>10490.3956</v>
      </c>
      <c r="M211" s="72">
        <v>10492.3991</v>
      </c>
      <c r="N211" s="72">
        <v>10494.39981</v>
      </c>
      <c r="O211" s="72">
        <v>10497.75227</v>
      </c>
      <c r="P211" s="72">
        <v>11490.64605</v>
      </c>
      <c r="Q211" s="72">
        <v>11491.10201</v>
      </c>
      <c r="R211" s="72">
        <v>11491.44651</v>
      </c>
      <c r="S211" s="72">
        <v>11492.2143</v>
      </c>
      <c r="T211" s="72">
        <v>11492.2143</v>
      </c>
      <c r="U211" s="72">
        <v>11492.2143</v>
      </c>
      <c r="V211" s="72">
        <v>11492.2143</v>
      </c>
      <c r="W211" s="72">
        <v>11492.22528</v>
      </c>
    </row>
    <row r="212" spans="2:23" ht="12.75" customHeight="1">
      <c r="B212" s="63" t="s">
        <v>156</v>
      </c>
      <c r="C212" s="62" t="s">
        <v>156</v>
      </c>
      <c r="D212" s="72">
        <v>1517.731886</v>
      </c>
      <c r="E212" s="72">
        <v>1521.314736</v>
      </c>
      <c r="F212" s="72">
        <v>1628.801126</v>
      </c>
      <c r="G212" s="72">
        <v>1674.386772</v>
      </c>
      <c r="H212" s="72">
        <v>1674.475597</v>
      </c>
      <c r="I212" s="72">
        <v>1687.926571</v>
      </c>
      <c r="J212" s="72">
        <v>1715.672797</v>
      </c>
      <c r="K212" s="72">
        <v>1715.948303</v>
      </c>
      <c r="L212" s="72">
        <v>1779.509251</v>
      </c>
      <c r="M212" s="72">
        <v>1780.850362</v>
      </c>
      <c r="N212" s="72">
        <v>1780.850362</v>
      </c>
      <c r="O212" s="72">
        <v>1780.850362</v>
      </c>
      <c r="P212" s="72">
        <v>2002.600445</v>
      </c>
      <c r="Q212" s="72">
        <v>2460.166938</v>
      </c>
      <c r="R212" s="72">
        <v>2463.731659</v>
      </c>
      <c r="S212" s="72">
        <v>2463.731659</v>
      </c>
      <c r="T212" s="72">
        <v>2463.892677</v>
      </c>
      <c r="U212" s="72">
        <v>2463.892677</v>
      </c>
      <c r="V212" s="72">
        <v>2463.892677</v>
      </c>
      <c r="W212" s="72">
        <v>2463.960347</v>
      </c>
    </row>
    <row r="213" spans="2:23" ht="12.75" customHeight="1">
      <c r="B213" s="63" t="s">
        <v>157</v>
      </c>
      <c r="C213" s="62" t="s">
        <v>157</v>
      </c>
      <c r="D213" s="72">
        <v>15.89595809</v>
      </c>
      <c r="E213" s="72">
        <v>15.895763</v>
      </c>
      <c r="F213" s="72">
        <v>15.895763</v>
      </c>
      <c r="G213" s="72">
        <v>15.895763</v>
      </c>
      <c r="H213" s="72">
        <v>27.18561075</v>
      </c>
      <c r="I213" s="72">
        <v>27.18529878</v>
      </c>
      <c r="J213" s="72">
        <v>27.18498826</v>
      </c>
      <c r="K213" s="72">
        <v>27.18467917</v>
      </c>
      <c r="L213" s="72">
        <v>27.18437152</v>
      </c>
      <c r="M213" s="72">
        <v>27.18437152</v>
      </c>
      <c r="N213" s="72">
        <v>27.18437152</v>
      </c>
      <c r="O213" s="72">
        <v>27.18437152</v>
      </c>
      <c r="P213" s="72">
        <v>27.18437152</v>
      </c>
      <c r="Q213" s="72">
        <v>27.18437152</v>
      </c>
      <c r="R213" s="72">
        <v>27.18437152</v>
      </c>
      <c r="S213" s="72">
        <v>27.18437152</v>
      </c>
      <c r="T213" s="72">
        <v>27.18437152</v>
      </c>
      <c r="U213" s="72">
        <v>27.18437152</v>
      </c>
      <c r="V213" s="72">
        <v>27.18437152</v>
      </c>
      <c r="W213" s="72">
        <v>27.182086</v>
      </c>
    </row>
    <row r="214" spans="2:23" ht="12.75" customHeight="1">
      <c r="B214" s="63" t="s">
        <v>126</v>
      </c>
      <c r="C214" s="62" t="s">
        <v>126</v>
      </c>
      <c r="D214" s="72">
        <v>3725.844421</v>
      </c>
      <c r="E214" s="72">
        <v>3725.875637</v>
      </c>
      <c r="F214" s="72">
        <v>3725.909054</v>
      </c>
      <c r="G214" s="72">
        <v>3725.94247</v>
      </c>
      <c r="H214" s="72">
        <v>3725.975887</v>
      </c>
      <c r="I214" s="72">
        <v>3726.009304</v>
      </c>
      <c r="J214" s="72">
        <v>3726.042721</v>
      </c>
      <c r="K214" s="72">
        <v>3726.076138</v>
      </c>
      <c r="L214" s="72">
        <v>3726.109553</v>
      </c>
      <c r="M214" s="72">
        <v>3726.109553</v>
      </c>
      <c r="N214" s="72">
        <v>3726.109553</v>
      </c>
      <c r="O214" s="72">
        <v>3726.109553</v>
      </c>
      <c r="P214" s="72">
        <v>3726.109553</v>
      </c>
      <c r="Q214" s="72">
        <v>3726.109553</v>
      </c>
      <c r="R214" s="72">
        <v>3726.109553</v>
      </c>
      <c r="S214" s="72">
        <v>3726.109553</v>
      </c>
      <c r="T214" s="72">
        <v>3726.109553</v>
      </c>
      <c r="U214" s="72">
        <v>3726.109553</v>
      </c>
      <c r="V214" s="72">
        <v>3726.109553</v>
      </c>
      <c r="W214" s="72">
        <v>3726.10582</v>
      </c>
    </row>
    <row r="215" spans="2:23" ht="12.75" customHeight="1">
      <c r="B215" s="63" t="s">
        <v>26</v>
      </c>
      <c r="C215" s="61" t="s">
        <v>26</v>
      </c>
      <c r="D215" s="70">
        <v>79521.92175</v>
      </c>
      <c r="E215" s="70">
        <v>81210.30676</v>
      </c>
      <c r="F215" s="70">
        <v>82979.86989</v>
      </c>
      <c r="G215" s="70">
        <v>83061.99565</v>
      </c>
      <c r="H215" s="70">
        <v>83205.71196</v>
      </c>
      <c r="I215" s="70">
        <v>83405.35129</v>
      </c>
      <c r="J215" s="70">
        <v>83405.55647</v>
      </c>
      <c r="K215" s="70">
        <v>83405.76141</v>
      </c>
      <c r="L215" s="70">
        <v>83806.07969</v>
      </c>
      <c r="M215" s="70">
        <v>83806.07969</v>
      </c>
      <c r="N215" s="70">
        <v>83956.37063</v>
      </c>
      <c r="O215" s="70">
        <v>83956.37063</v>
      </c>
      <c r="P215" s="70">
        <v>83966.59423</v>
      </c>
      <c r="Q215" s="70">
        <v>83966.59423</v>
      </c>
      <c r="R215" s="70">
        <v>83987.21398</v>
      </c>
      <c r="S215" s="70">
        <v>83987.21398</v>
      </c>
      <c r="T215" s="70">
        <v>83987.21398</v>
      </c>
      <c r="U215" s="70">
        <v>83987.21398</v>
      </c>
      <c r="V215" s="70">
        <v>83987.21398</v>
      </c>
      <c r="W215" s="70">
        <v>83987.10889</v>
      </c>
    </row>
    <row r="216" spans="2:23" ht="12.75" customHeight="1">
      <c r="B216" s="63" t="s">
        <v>68</v>
      </c>
      <c r="C216" s="61" t="s">
        <v>68</v>
      </c>
      <c r="D216" s="70">
        <v>39109.01681</v>
      </c>
      <c r="E216" s="70">
        <v>40101.47718</v>
      </c>
      <c r="F216" s="70">
        <v>40289.72297</v>
      </c>
      <c r="G216" s="70">
        <v>40474.31827</v>
      </c>
      <c r="H216" s="70">
        <v>41984.36205</v>
      </c>
      <c r="I216" s="70">
        <v>42543.86225</v>
      </c>
      <c r="J216" s="70">
        <v>43192.16797</v>
      </c>
      <c r="K216" s="70">
        <v>43192.39568</v>
      </c>
      <c r="L216" s="70">
        <v>43331.13737</v>
      </c>
      <c r="M216" s="70">
        <v>43353.10902</v>
      </c>
      <c r="N216" s="70">
        <v>43353.10819</v>
      </c>
      <c r="O216" s="70">
        <v>43354.68783</v>
      </c>
      <c r="P216" s="70">
        <v>43409.0704</v>
      </c>
      <c r="Q216" s="70">
        <v>43436.18078</v>
      </c>
      <c r="R216" s="70">
        <v>43460.82796</v>
      </c>
      <c r="S216" s="70">
        <v>43460.82714</v>
      </c>
      <c r="T216" s="70">
        <v>43460.82631</v>
      </c>
      <c r="U216" s="70">
        <v>43460.82549</v>
      </c>
      <c r="V216" s="70">
        <v>43460.82466</v>
      </c>
      <c r="W216" s="70">
        <v>43460.81646</v>
      </c>
    </row>
    <row r="217" spans="2:23" ht="12.75" customHeight="1">
      <c r="B217" s="63" t="s">
        <v>27</v>
      </c>
      <c r="C217" s="61" t="s">
        <v>27</v>
      </c>
      <c r="D217" s="70">
        <v>13031.42923</v>
      </c>
      <c r="E217" s="70">
        <v>13031.42774</v>
      </c>
      <c r="F217" s="70">
        <v>13031.46112</v>
      </c>
      <c r="G217" s="70">
        <v>13058.4617</v>
      </c>
      <c r="H217" s="70">
        <v>13058.49285</v>
      </c>
      <c r="I217" s="70">
        <v>13105.48391</v>
      </c>
      <c r="J217" s="70">
        <v>13105.51484</v>
      </c>
      <c r="K217" s="70">
        <v>13838.61902</v>
      </c>
      <c r="L217" s="70">
        <v>13838.64975</v>
      </c>
      <c r="M217" s="70">
        <v>13838.64975</v>
      </c>
      <c r="N217" s="70">
        <v>13838.64975</v>
      </c>
      <c r="O217" s="70">
        <v>13838.64975</v>
      </c>
      <c r="P217" s="70">
        <v>13838.64975</v>
      </c>
      <c r="Q217" s="70">
        <v>13838.64975</v>
      </c>
      <c r="R217" s="70">
        <v>13838.64975</v>
      </c>
      <c r="S217" s="70">
        <v>13838.64975</v>
      </c>
      <c r="T217" s="70">
        <v>13838.64975</v>
      </c>
      <c r="U217" s="70">
        <v>13838.64975</v>
      </c>
      <c r="V217" s="70">
        <v>13838.64975</v>
      </c>
      <c r="W217" s="70">
        <v>13838.66339</v>
      </c>
    </row>
    <row r="218" spans="2:23" ht="12.75" customHeight="1">
      <c r="B218" s="63" t="s">
        <v>69</v>
      </c>
      <c r="C218" s="61" t="s">
        <v>69</v>
      </c>
      <c r="D218" s="70">
        <v>119549.5623</v>
      </c>
      <c r="E218" s="70">
        <v>119549.4671</v>
      </c>
      <c r="F218" s="70">
        <v>119549.3899</v>
      </c>
      <c r="G218" s="70">
        <v>119549.3129</v>
      </c>
      <c r="H218" s="70">
        <v>119549.2361</v>
      </c>
      <c r="I218" s="70">
        <v>119549.1595</v>
      </c>
      <c r="J218" s="70">
        <v>123251.5578</v>
      </c>
      <c r="K218" s="70">
        <v>123251.4073</v>
      </c>
      <c r="L218" s="70">
        <v>123251.257</v>
      </c>
      <c r="M218" s="70">
        <v>123251.257</v>
      </c>
      <c r="N218" s="70">
        <v>123251.257</v>
      </c>
      <c r="O218" s="70">
        <v>123251.257</v>
      </c>
      <c r="P218" s="70">
        <v>123251.257</v>
      </c>
      <c r="Q218" s="70">
        <v>123251.257</v>
      </c>
      <c r="R218" s="70">
        <v>123251.257</v>
      </c>
      <c r="S218" s="70">
        <v>123251.257</v>
      </c>
      <c r="T218" s="70">
        <v>123255.3244</v>
      </c>
      <c r="U218" s="70">
        <v>123255.3244</v>
      </c>
      <c r="V218" s="70">
        <v>123255.3244</v>
      </c>
      <c r="W218" s="70">
        <v>123255.2799</v>
      </c>
    </row>
    <row r="219" spans="2:23" ht="12.75" customHeight="1">
      <c r="B219" s="63" t="s">
        <v>106</v>
      </c>
      <c r="C219" s="61" t="s">
        <v>106</v>
      </c>
      <c r="D219" s="71">
        <v>5178.568993</v>
      </c>
      <c r="E219" s="71">
        <v>5178.513326</v>
      </c>
      <c r="F219" s="71">
        <v>5178.401938</v>
      </c>
      <c r="G219" s="71">
        <v>5178.290598</v>
      </c>
      <c r="H219" s="71">
        <v>5178.179305</v>
      </c>
      <c r="I219" s="71">
        <v>5178.068061</v>
      </c>
      <c r="J219" s="71">
        <v>5177.95687</v>
      </c>
      <c r="K219" s="71">
        <v>5177.845729</v>
      </c>
      <c r="L219" s="71">
        <v>16846.41549</v>
      </c>
      <c r="M219" s="71">
        <v>16846.41549</v>
      </c>
      <c r="N219" s="71">
        <v>16846.41549</v>
      </c>
      <c r="O219" s="71">
        <v>16846.41549</v>
      </c>
      <c r="P219" s="71">
        <v>16880.16653</v>
      </c>
      <c r="Q219" s="71">
        <v>16880.16653</v>
      </c>
      <c r="R219" s="71">
        <v>16880.16653</v>
      </c>
      <c r="S219" s="71">
        <v>16880.16653</v>
      </c>
      <c r="T219" s="71">
        <v>16880.16653</v>
      </c>
      <c r="U219" s="71">
        <v>16880.16653</v>
      </c>
      <c r="V219" s="71">
        <v>16880.16653</v>
      </c>
      <c r="W219" s="71">
        <v>16880.11912</v>
      </c>
    </row>
    <row r="220" spans="2:23" ht="12.75" customHeight="1">
      <c r="B220" s="63" t="s">
        <v>225</v>
      </c>
      <c r="C220" s="62" t="s">
        <v>225</v>
      </c>
      <c r="D220" s="72">
        <v>523.2829101</v>
      </c>
      <c r="E220" s="72">
        <v>523.2597041</v>
      </c>
      <c r="F220" s="72">
        <v>523.2364932</v>
      </c>
      <c r="G220" s="72">
        <v>523.2132781</v>
      </c>
      <c r="H220" s="72">
        <v>523.1900584</v>
      </c>
      <c r="I220" s="72">
        <v>523.1668344</v>
      </c>
      <c r="J220" s="72">
        <v>523.1436062</v>
      </c>
      <c r="K220" s="72">
        <v>523.1203736</v>
      </c>
      <c r="L220" s="72">
        <v>523.0971367</v>
      </c>
      <c r="M220" s="72">
        <v>523.0971367</v>
      </c>
      <c r="N220" s="72">
        <v>523.0971367</v>
      </c>
      <c r="O220" s="72">
        <v>523.0971367</v>
      </c>
      <c r="P220" s="72">
        <v>523.0971367</v>
      </c>
      <c r="Q220" s="72">
        <v>523.0971367</v>
      </c>
      <c r="R220" s="72">
        <v>523.0971367</v>
      </c>
      <c r="S220" s="72">
        <v>523.0971367</v>
      </c>
      <c r="T220" s="72">
        <v>523.0971367</v>
      </c>
      <c r="U220" s="72">
        <v>523.0971367</v>
      </c>
      <c r="V220" s="72">
        <v>523.0971367</v>
      </c>
      <c r="W220" s="72">
        <v>523.106531</v>
      </c>
    </row>
    <row r="221" spans="2:23" ht="12.75" customHeight="1">
      <c r="B221" s="63" t="s">
        <v>28</v>
      </c>
      <c r="C221" s="62" t="s">
        <v>28</v>
      </c>
      <c r="D221" s="72">
        <v>31826.49281</v>
      </c>
      <c r="E221" s="72">
        <v>31981.00902</v>
      </c>
      <c r="F221" s="72">
        <v>32210.69164</v>
      </c>
      <c r="G221" s="72">
        <v>33860.63856</v>
      </c>
      <c r="H221" s="72">
        <v>34006.72343</v>
      </c>
      <c r="I221" s="72">
        <v>35612.77243</v>
      </c>
      <c r="J221" s="72">
        <v>35722.70477</v>
      </c>
      <c r="K221" s="72">
        <v>36380.6019</v>
      </c>
      <c r="L221" s="72">
        <v>36921.95555</v>
      </c>
      <c r="M221" s="72">
        <v>37261.2188</v>
      </c>
      <c r="N221" s="72">
        <v>49221.1856</v>
      </c>
      <c r="O221" s="72">
        <v>49431.67334</v>
      </c>
      <c r="P221" s="72">
        <v>49987.94321</v>
      </c>
      <c r="Q221" s="72">
        <v>50364.14489</v>
      </c>
      <c r="R221" s="72">
        <v>50595.71177</v>
      </c>
      <c r="S221" s="72">
        <v>50716.15945</v>
      </c>
      <c r="T221" s="72">
        <v>50875.34411</v>
      </c>
      <c r="U221" s="72">
        <v>50875.55853</v>
      </c>
      <c r="V221" s="72">
        <v>50875.55853</v>
      </c>
      <c r="W221" s="72">
        <v>50875.91155</v>
      </c>
    </row>
    <row r="222" spans="2:23" ht="12.75" customHeight="1">
      <c r="B222" s="63" t="s">
        <v>226</v>
      </c>
      <c r="C222" s="62" t="s">
        <v>226</v>
      </c>
      <c r="D222" s="72">
        <v>6015.494781</v>
      </c>
      <c r="E222" s="72">
        <v>6145.545507</v>
      </c>
      <c r="F222" s="72">
        <v>7378.891233</v>
      </c>
      <c r="G222" s="72">
        <v>7379.019809</v>
      </c>
      <c r="H222" s="72">
        <v>7379.43971</v>
      </c>
      <c r="I222" s="72">
        <v>7385.753872</v>
      </c>
      <c r="J222" s="72">
        <v>9007.185962</v>
      </c>
      <c r="K222" s="72">
        <v>9007.269866</v>
      </c>
      <c r="L222" s="72">
        <v>9439.212709</v>
      </c>
      <c r="M222" s="72">
        <v>9439.212709</v>
      </c>
      <c r="N222" s="72">
        <v>9439.491887</v>
      </c>
      <c r="O222" s="72">
        <v>9440.989198</v>
      </c>
      <c r="P222" s="72">
        <v>9440.989198</v>
      </c>
      <c r="Q222" s="72">
        <v>9441.191486</v>
      </c>
      <c r="R222" s="72">
        <v>9441.191486</v>
      </c>
      <c r="S222" s="72">
        <v>9441.191486</v>
      </c>
      <c r="T222" s="72">
        <v>9441.191486</v>
      </c>
      <c r="U222" s="72">
        <v>9441.191486</v>
      </c>
      <c r="V222" s="72">
        <v>9441.191486</v>
      </c>
      <c r="W222" s="72">
        <v>9441.204408</v>
      </c>
    </row>
    <row r="223" spans="2:23" ht="12.75" customHeight="1">
      <c r="B223" s="63" t="s">
        <v>158</v>
      </c>
      <c r="C223" s="62" t="s">
        <v>158</v>
      </c>
      <c r="D223" s="72">
        <v>477.8914271</v>
      </c>
      <c r="E223" s="72">
        <v>477.8882916</v>
      </c>
      <c r="F223" s="72">
        <v>477.8876918</v>
      </c>
      <c r="G223" s="72">
        <v>477.8870919</v>
      </c>
      <c r="H223" s="72">
        <v>477.886492</v>
      </c>
      <c r="I223" s="72">
        <v>477.885892</v>
      </c>
      <c r="J223" s="72">
        <v>479.111561</v>
      </c>
      <c r="K223" s="72">
        <v>479.1109149</v>
      </c>
      <c r="L223" s="72">
        <v>489.1076696</v>
      </c>
      <c r="M223" s="72">
        <v>603.4015983</v>
      </c>
      <c r="N223" s="72">
        <v>603.4015983</v>
      </c>
      <c r="O223" s="72">
        <v>603.4015983</v>
      </c>
      <c r="P223" s="72">
        <v>1203.37701</v>
      </c>
      <c r="Q223" s="72">
        <v>1203.37701</v>
      </c>
      <c r="R223" s="72">
        <v>1203.37701</v>
      </c>
      <c r="S223" s="72">
        <v>1203.37701</v>
      </c>
      <c r="T223" s="72">
        <v>1203.37701</v>
      </c>
      <c r="U223" s="72">
        <v>1203.37701</v>
      </c>
      <c r="V223" s="72">
        <v>1203.37701</v>
      </c>
      <c r="W223" s="72">
        <v>1203.37533</v>
      </c>
    </row>
    <row r="224" spans="2:23" ht="12.75" customHeight="1">
      <c r="B224" s="63" t="s">
        <v>227</v>
      </c>
      <c r="C224" s="62" t="s">
        <v>227</v>
      </c>
      <c r="D224" s="72">
        <v>2754.287905</v>
      </c>
      <c r="E224" s="72">
        <v>2754.322198</v>
      </c>
      <c r="F224" s="72">
        <v>5884.382492</v>
      </c>
      <c r="G224" s="72">
        <v>5884.334086</v>
      </c>
      <c r="H224" s="72">
        <v>5884.285699</v>
      </c>
      <c r="I224" s="72">
        <v>5884.237305</v>
      </c>
      <c r="J224" s="72">
        <v>5884.18883</v>
      </c>
      <c r="K224" s="72">
        <v>5884.140272</v>
      </c>
      <c r="L224" s="72">
        <v>5884.091632</v>
      </c>
      <c r="M224" s="72">
        <v>5884.091037</v>
      </c>
      <c r="N224" s="72">
        <v>5884.091037</v>
      </c>
      <c r="O224" s="72">
        <v>5884.091037</v>
      </c>
      <c r="P224" s="72">
        <v>5884.091037</v>
      </c>
      <c r="Q224" s="72">
        <v>5884.091037</v>
      </c>
      <c r="R224" s="72">
        <v>5884.091037</v>
      </c>
      <c r="S224" s="72">
        <v>5884.091037</v>
      </c>
      <c r="T224" s="72">
        <v>5884.091037</v>
      </c>
      <c r="U224" s="72">
        <v>5884.091037</v>
      </c>
      <c r="V224" s="72">
        <v>5884.091037</v>
      </c>
      <c r="W224" s="72">
        <v>5884.1012</v>
      </c>
    </row>
    <row r="225" spans="2:23" ht="12.75" customHeight="1">
      <c r="B225" s="63" t="s">
        <v>107</v>
      </c>
      <c r="C225" s="61" t="s">
        <v>107</v>
      </c>
      <c r="D225" s="70">
        <v>73741.74769</v>
      </c>
      <c r="E225" s="70">
        <v>78737.85736</v>
      </c>
      <c r="F225" s="70">
        <v>79805.8165</v>
      </c>
      <c r="G225" s="70">
        <v>80029.64191</v>
      </c>
      <c r="H225" s="70">
        <v>82857.47563</v>
      </c>
      <c r="I225" s="70">
        <v>84839.0523</v>
      </c>
      <c r="J225" s="70">
        <v>87201.42265</v>
      </c>
      <c r="K225" s="70">
        <v>88233.61034</v>
      </c>
      <c r="L225" s="70">
        <v>91330.11567</v>
      </c>
      <c r="M225" s="70">
        <v>96709.77655</v>
      </c>
      <c r="N225" s="70">
        <v>100566.9777</v>
      </c>
      <c r="O225" s="70">
        <v>101418.81</v>
      </c>
      <c r="P225" s="70">
        <v>101435.6584</v>
      </c>
      <c r="Q225" s="70">
        <v>101435.6584</v>
      </c>
      <c r="R225" s="70">
        <v>101435.6584</v>
      </c>
      <c r="S225" s="70">
        <v>101435.6584</v>
      </c>
      <c r="T225" s="70">
        <v>101435.6584</v>
      </c>
      <c r="U225" s="70">
        <v>101435.6584</v>
      </c>
      <c r="V225" s="70">
        <v>101435.6584</v>
      </c>
      <c r="W225" s="70">
        <v>101435.5295</v>
      </c>
    </row>
    <row r="226" spans="2:23" ht="12.75" customHeight="1">
      <c r="B226" s="63" t="s">
        <v>228</v>
      </c>
      <c r="C226" s="61" t="s">
        <v>228</v>
      </c>
      <c r="D226" s="70">
        <v>1068.18482</v>
      </c>
      <c r="E226" s="70">
        <v>1121.881764</v>
      </c>
      <c r="F226" s="70">
        <v>1121.865681</v>
      </c>
      <c r="G226" s="70">
        <v>1121.84959</v>
      </c>
      <c r="H226" s="70">
        <v>1176.247604</v>
      </c>
      <c r="I226" s="70">
        <v>1176.231499</v>
      </c>
      <c r="J226" s="70">
        <v>1197.349459</v>
      </c>
      <c r="K226" s="70">
        <v>1218.578522</v>
      </c>
      <c r="L226" s="70">
        <v>1218.557983</v>
      </c>
      <c r="M226" s="70">
        <v>1226.1987</v>
      </c>
      <c r="N226" s="70">
        <v>1226.1987</v>
      </c>
      <c r="O226" s="70">
        <v>1229.486234</v>
      </c>
      <c r="P226" s="70">
        <v>1232.984433</v>
      </c>
      <c r="Q226" s="70">
        <v>1232.984433</v>
      </c>
      <c r="R226" s="70">
        <v>1232.984433</v>
      </c>
      <c r="S226" s="70">
        <v>1232.984433</v>
      </c>
      <c r="T226" s="70">
        <v>1232.984433</v>
      </c>
      <c r="U226" s="70">
        <v>1232.984433</v>
      </c>
      <c r="V226" s="70">
        <v>1232.984433</v>
      </c>
      <c r="W226" s="70">
        <v>1232.957235</v>
      </c>
    </row>
    <row r="227" spans="2:23" ht="12.75" customHeight="1">
      <c r="B227" s="63" t="s">
        <v>159</v>
      </c>
      <c r="C227" s="61" t="s">
        <v>159</v>
      </c>
      <c r="D227" s="70">
        <v>0</v>
      </c>
      <c r="E227" s="70">
        <v>0</v>
      </c>
      <c r="F227" s="70">
        <v>0</v>
      </c>
      <c r="G227" s="70">
        <v>0</v>
      </c>
      <c r="H227" s="70">
        <v>0</v>
      </c>
      <c r="I227" s="70">
        <v>0</v>
      </c>
      <c r="J227" s="70">
        <v>0</v>
      </c>
      <c r="K227" s="70">
        <v>0</v>
      </c>
      <c r="L227" s="70">
        <v>0</v>
      </c>
      <c r="M227" s="70">
        <v>0</v>
      </c>
      <c r="N227" s="70">
        <v>767.1411796</v>
      </c>
      <c r="O227" s="70">
        <v>767.1411796</v>
      </c>
      <c r="P227" s="70">
        <v>767.1411796</v>
      </c>
      <c r="Q227" s="70">
        <v>767.1411796</v>
      </c>
      <c r="R227" s="70">
        <v>767.1411796</v>
      </c>
      <c r="S227" s="70">
        <v>767.1411796</v>
      </c>
      <c r="T227" s="70">
        <v>767.1411796</v>
      </c>
      <c r="U227" s="70">
        <v>907.870532</v>
      </c>
      <c r="V227" s="70">
        <v>907.870532</v>
      </c>
      <c r="W227" s="70">
        <v>907.870519</v>
      </c>
    </row>
    <row r="228" spans="2:23" ht="12.75" customHeight="1">
      <c r="B228" s="63" t="s">
        <v>70</v>
      </c>
      <c r="C228" s="61" t="s">
        <v>70</v>
      </c>
      <c r="D228" s="70">
        <v>6466.743108</v>
      </c>
      <c r="E228" s="70">
        <v>6466.766968</v>
      </c>
      <c r="F228" s="70">
        <v>6466.778332</v>
      </c>
      <c r="G228" s="70">
        <v>6466.78969</v>
      </c>
      <c r="H228" s="70">
        <v>6466.801043</v>
      </c>
      <c r="I228" s="70">
        <v>6466.81239</v>
      </c>
      <c r="J228" s="70">
        <v>6466.823166</v>
      </c>
      <c r="K228" s="70">
        <v>6466.834502</v>
      </c>
      <c r="L228" s="70">
        <v>6466.845833</v>
      </c>
      <c r="M228" s="70">
        <v>6466.845833</v>
      </c>
      <c r="N228" s="70">
        <v>6466.845833</v>
      </c>
      <c r="O228" s="70">
        <v>6466.845833</v>
      </c>
      <c r="P228" s="70">
        <v>6466.845833</v>
      </c>
      <c r="Q228" s="70">
        <v>6466.845833</v>
      </c>
      <c r="R228" s="70">
        <v>6466.845833</v>
      </c>
      <c r="S228" s="70">
        <v>6466.845833</v>
      </c>
      <c r="T228" s="70">
        <v>6466.845833</v>
      </c>
      <c r="U228" s="70">
        <v>6466.845833</v>
      </c>
      <c r="V228" s="70">
        <v>6466.845833</v>
      </c>
      <c r="W228" s="70">
        <v>6466.894964</v>
      </c>
    </row>
    <row r="229" spans="2:23" ht="12.75" customHeight="1">
      <c r="B229" s="63" t="s">
        <v>229</v>
      </c>
      <c r="C229" s="61" t="s">
        <v>229</v>
      </c>
      <c r="D229" s="71">
        <v>0</v>
      </c>
      <c r="E229" s="71">
        <v>0</v>
      </c>
      <c r="F229" s="71">
        <v>0.911762434</v>
      </c>
      <c r="G229" s="71">
        <v>0.912046773</v>
      </c>
      <c r="H229" s="71">
        <v>0.912330433</v>
      </c>
      <c r="I229" s="71">
        <v>0.912613409</v>
      </c>
      <c r="J229" s="71">
        <v>0.912895701</v>
      </c>
      <c r="K229" s="71">
        <v>0.913177298</v>
      </c>
      <c r="L229" s="71">
        <v>0.913458226</v>
      </c>
      <c r="M229" s="71">
        <v>0.913458226</v>
      </c>
      <c r="N229" s="71">
        <v>0.913458226</v>
      </c>
      <c r="O229" s="71">
        <v>0.913458226</v>
      </c>
      <c r="P229" s="71">
        <v>0.913458226</v>
      </c>
      <c r="Q229" s="71">
        <v>0.913458226</v>
      </c>
      <c r="R229" s="71">
        <v>0.913458226</v>
      </c>
      <c r="S229" s="71">
        <v>0.913458226</v>
      </c>
      <c r="T229" s="71">
        <v>0.913458226</v>
      </c>
      <c r="U229" s="71">
        <v>0.913458226</v>
      </c>
      <c r="V229" s="71">
        <v>0.913458226</v>
      </c>
      <c r="W229" s="71">
        <v>0.913386</v>
      </c>
    </row>
    <row r="230" spans="2:23" ht="12.75" customHeight="1">
      <c r="B230" s="63" t="s">
        <v>108</v>
      </c>
      <c r="C230" s="62" t="s">
        <v>108</v>
      </c>
      <c r="D230" s="72">
        <v>10.60490215</v>
      </c>
      <c r="E230" s="72">
        <v>10.6059411</v>
      </c>
      <c r="F230" s="72">
        <v>15.10465018</v>
      </c>
      <c r="G230" s="72">
        <v>15.10491519</v>
      </c>
      <c r="H230" s="72">
        <v>73.76846585</v>
      </c>
      <c r="I230" s="72">
        <v>73.76566699</v>
      </c>
      <c r="J230" s="72">
        <v>73.76288238</v>
      </c>
      <c r="K230" s="72">
        <v>73.76011154</v>
      </c>
      <c r="L230" s="72">
        <v>73.75735447</v>
      </c>
      <c r="M230" s="72">
        <v>73.75735447</v>
      </c>
      <c r="N230" s="72">
        <v>73.75735447</v>
      </c>
      <c r="O230" s="72">
        <v>111.3521933</v>
      </c>
      <c r="P230" s="72">
        <v>111.3521933</v>
      </c>
      <c r="Q230" s="72">
        <v>111.3521933</v>
      </c>
      <c r="R230" s="72">
        <v>111.3521933</v>
      </c>
      <c r="S230" s="72">
        <v>111.3521933</v>
      </c>
      <c r="T230" s="72">
        <v>111.3521933</v>
      </c>
      <c r="U230" s="72">
        <v>111.3521933</v>
      </c>
      <c r="V230" s="72">
        <v>111.3521933</v>
      </c>
      <c r="W230" s="72">
        <v>111.347742</v>
      </c>
    </row>
    <row r="231" spans="2:23" ht="12.75" customHeight="1">
      <c r="B231" s="63" t="s">
        <v>71</v>
      </c>
      <c r="C231" s="62" t="s">
        <v>71</v>
      </c>
      <c r="D231" s="72">
        <v>1587.924527</v>
      </c>
      <c r="E231" s="72">
        <v>1587.931915</v>
      </c>
      <c r="F231" s="72">
        <v>1613.043859</v>
      </c>
      <c r="G231" s="72">
        <v>1627.968627</v>
      </c>
      <c r="H231" s="72">
        <v>1627.983035</v>
      </c>
      <c r="I231" s="72">
        <v>1627.997399</v>
      </c>
      <c r="J231" s="72">
        <v>1628.011721</v>
      </c>
      <c r="K231" s="72">
        <v>1628.025997</v>
      </c>
      <c r="L231" s="72">
        <v>1628.440435</v>
      </c>
      <c r="M231" s="72">
        <v>1628.440435</v>
      </c>
      <c r="N231" s="72">
        <v>1628.440435</v>
      </c>
      <c r="O231" s="72">
        <v>1628.440435</v>
      </c>
      <c r="P231" s="72">
        <v>1628.440435</v>
      </c>
      <c r="Q231" s="72">
        <v>1628.440435</v>
      </c>
      <c r="R231" s="72">
        <v>1628.440435</v>
      </c>
      <c r="S231" s="72">
        <v>1628.440435</v>
      </c>
      <c r="T231" s="72">
        <v>1628.440435</v>
      </c>
      <c r="U231" s="72">
        <v>1628.440435</v>
      </c>
      <c r="V231" s="72">
        <v>1628.440435</v>
      </c>
      <c r="W231" s="72">
        <v>1628.455059</v>
      </c>
    </row>
    <row r="232" spans="2:23" ht="12.75" customHeight="1">
      <c r="B232" s="63" t="s">
        <v>72</v>
      </c>
      <c r="C232" s="62" t="s">
        <v>72</v>
      </c>
      <c r="D232" s="72">
        <v>1945.692178</v>
      </c>
      <c r="E232" s="72">
        <v>1945.659803</v>
      </c>
      <c r="F232" s="72">
        <v>1945.627502</v>
      </c>
      <c r="G232" s="72">
        <v>2008.395281</v>
      </c>
      <c r="H232" s="72">
        <v>2008.364406</v>
      </c>
      <c r="I232" s="72">
        <v>2011.610478</v>
      </c>
      <c r="J232" s="72">
        <v>2011.580411</v>
      </c>
      <c r="K232" s="72">
        <v>2011.550419</v>
      </c>
      <c r="L232" s="72">
        <v>2011.520504</v>
      </c>
      <c r="M232" s="72">
        <v>2011.520504</v>
      </c>
      <c r="N232" s="72">
        <v>2011.520504</v>
      </c>
      <c r="O232" s="72">
        <v>2011.520504</v>
      </c>
      <c r="P232" s="72">
        <v>2012.363227</v>
      </c>
      <c r="Q232" s="72">
        <v>2012.363227</v>
      </c>
      <c r="R232" s="72">
        <v>2012.363227</v>
      </c>
      <c r="S232" s="72">
        <v>2012.363227</v>
      </c>
      <c r="T232" s="72">
        <v>2012.363227</v>
      </c>
      <c r="U232" s="72">
        <v>2012.363227</v>
      </c>
      <c r="V232" s="72">
        <v>2012.363227</v>
      </c>
      <c r="W232" s="72">
        <v>2012.369247</v>
      </c>
    </row>
    <row r="233" spans="2:23" ht="12.75" customHeight="1">
      <c r="B233" s="63" t="s">
        <v>73</v>
      </c>
      <c r="C233" s="62" t="s">
        <v>73</v>
      </c>
      <c r="D233" s="72">
        <v>13442.10356</v>
      </c>
      <c r="E233" s="72">
        <v>13626.04339</v>
      </c>
      <c r="F233" s="72">
        <v>13626.07837</v>
      </c>
      <c r="G233" s="72">
        <v>14724.17328</v>
      </c>
      <c r="H233" s="72">
        <v>14765.62121</v>
      </c>
      <c r="I233" s="72">
        <v>14771.55553</v>
      </c>
      <c r="J233" s="72">
        <v>14771.57178</v>
      </c>
      <c r="K233" s="72">
        <v>14771.58807</v>
      </c>
      <c r="L233" s="72">
        <v>14771.60442</v>
      </c>
      <c r="M233" s="72">
        <v>14771.60493</v>
      </c>
      <c r="N233" s="72">
        <v>14771.60498</v>
      </c>
      <c r="O233" s="72">
        <v>14771.60498</v>
      </c>
      <c r="P233" s="72">
        <v>14796.70933</v>
      </c>
      <c r="Q233" s="72">
        <v>14796.70933</v>
      </c>
      <c r="R233" s="72">
        <v>14796.70933</v>
      </c>
      <c r="S233" s="72">
        <v>14796.70933</v>
      </c>
      <c r="T233" s="72">
        <v>14796.70933</v>
      </c>
      <c r="U233" s="72">
        <v>14796.76431</v>
      </c>
      <c r="V233" s="72">
        <v>14796.76431</v>
      </c>
      <c r="W233" s="72">
        <v>14796.77824</v>
      </c>
    </row>
    <row r="234" spans="2:23" ht="12.75" customHeight="1">
      <c r="B234" s="63" t="s">
        <v>230</v>
      </c>
      <c r="C234" s="62" t="s">
        <v>230</v>
      </c>
      <c r="D234" s="72">
        <v>14613.06729</v>
      </c>
      <c r="E234" s="72">
        <v>14613.1761</v>
      </c>
      <c r="F234" s="72">
        <v>14613.28794</v>
      </c>
      <c r="G234" s="72">
        <v>14613.39934</v>
      </c>
      <c r="H234" s="72">
        <v>14613.51031</v>
      </c>
      <c r="I234" s="72">
        <v>14613.62081</v>
      </c>
      <c r="J234" s="72">
        <v>14613.7308</v>
      </c>
      <c r="K234" s="72">
        <v>14613.84028</v>
      </c>
      <c r="L234" s="72">
        <v>14613.94929</v>
      </c>
      <c r="M234" s="72">
        <v>14613.95119</v>
      </c>
      <c r="N234" s="72">
        <v>14613.95119</v>
      </c>
      <c r="O234" s="72">
        <v>14613.95119</v>
      </c>
      <c r="P234" s="72">
        <v>14613.95119</v>
      </c>
      <c r="Q234" s="72">
        <v>14613.95119</v>
      </c>
      <c r="R234" s="72">
        <v>14613.95119</v>
      </c>
      <c r="S234" s="72">
        <v>14613.95119</v>
      </c>
      <c r="T234" s="72">
        <v>14613.95119</v>
      </c>
      <c r="U234" s="72">
        <v>14613.95119</v>
      </c>
      <c r="V234" s="72">
        <v>14613.95119</v>
      </c>
      <c r="W234" s="72">
        <v>14614.07641</v>
      </c>
    </row>
    <row r="235" spans="2:23" ht="12.75" customHeight="1">
      <c r="B235" s="63" t="s">
        <v>231</v>
      </c>
      <c r="C235" s="61" t="s">
        <v>231</v>
      </c>
      <c r="D235" s="70">
        <v>49.6912877</v>
      </c>
      <c r="E235" s="70">
        <v>49.68856939</v>
      </c>
      <c r="F235" s="70">
        <v>436.4892685</v>
      </c>
      <c r="G235" s="70">
        <v>436.4975028</v>
      </c>
      <c r="H235" s="70">
        <v>436.5056984</v>
      </c>
      <c r="I235" s="70">
        <v>436.5138737</v>
      </c>
      <c r="J235" s="70">
        <v>436.5220234</v>
      </c>
      <c r="K235" s="70">
        <v>436.5301307</v>
      </c>
      <c r="L235" s="70">
        <v>436.5381899</v>
      </c>
      <c r="M235" s="70">
        <v>436.5381899</v>
      </c>
      <c r="N235" s="70">
        <v>436.5381899</v>
      </c>
      <c r="O235" s="70">
        <v>436.5381899</v>
      </c>
      <c r="P235" s="70">
        <v>436.5381899</v>
      </c>
      <c r="Q235" s="70">
        <v>436.5381899</v>
      </c>
      <c r="R235" s="70">
        <v>436.5381899</v>
      </c>
      <c r="S235" s="70">
        <v>436.5381899</v>
      </c>
      <c r="T235" s="70">
        <v>436.5381899</v>
      </c>
      <c r="U235" s="70">
        <v>436.5381899</v>
      </c>
      <c r="V235" s="70">
        <v>436.5381899</v>
      </c>
      <c r="W235" s="70">
        <v>436.529322</v>
      </c>
    </row>
    <row r="236" spans="2:23" ht="12.75" customHeight="1">
      <c r="B236" s="63" t="s">
        <v>127</v>
      </c>
      <c r="C236" s="61" t="s">
        <v>127</v>
      </c>
      <c r="D236" s="70">
        <v>0</v>
      </c>
      <c r="E236" s="70">
        <v>0</v>
      </c>
      <c r="F236" s="70">
        <v>0</v>
      </c>
      <c r="G236" s="70">
        <v>0</v>
      </c>
      <c r="H236" s="70">
        <v>0</v>
      </c>
      <c r="I236" s="70">
        <v>0</v>
      </c>
      <c r="J236" s="70">
        <v>0.182217</v>
      </c>
      <c r="K236" s="70">
        <v>0.182217</v>
      </c>
      <c r="L236" s="70">
        <v>0.182217</v>
      </c>
      <c r="M236" s="70">
        <v>0.182217</v>
      </c>
      <c r="N236" s="70">
        <v>0.182217</v>
      </c>
      <c r="O236" s="70">
        <v>0.182217</v>
      </c>
      <c r="P236" s="70">
        <v>0.182217</v>
      </c>
      <c r="Q236" s="70">
        <v>0.182217</v>
      </c>
      <c r="R236" s="70">
        <v>0.182217</v>
      </c>
      <c r="S236" s="70">
        <v>0.182217</v>
      </c>
      <c r="T236" s="70">
        <v>0.182217</v>
      </c>
      <c r="U236" s="70">
        <v>0.182217</v>
      </c>
      <c r="V236" s="70">
        <v>0.182217</v>
      </c>
      <c r="W236" s="70">
        <v>0.182217</v>
      </c>
    </row>
    <row r="237" spans="2:23" ht="12.75" customHeight="1">
      <c r="B237" s="63" t="s">
        <v>232</v>
      </c>
      <c r="C237" s="61" t="s">
        <v>232</v>
      </c>
      <c r="D237" s="70">
        <v>17744.0447</v>
      </c>
      <c r="E237" s="70">
        <v>19053.81725</v>
      </c>
      <c r="F237" s="70">
        <v>19053.7683</v>
      </c>
      <c r="G237" s="70">
        <v>19267.54245</v>
      </c>
      <c r="H237" s="70">
        <v>19267.4863</v>
      </c>
      <c r="I237" s="70">
        <v>19267.4301</v>
      </c>
      <c r="J237" s="70">
        <v>19267.37388</v>
      </c>
      <c r="K237" s="70">
        <v>19267.3176</v>
      </c>
      <c r="L237" s="70">
        <v>19267.26129</v>
      </c>
      <c r="M237" s="70">
        <v>19267.26153</v>
      </c>
      <c r="N237" s="70">
        <v>19267.26153</v>
      </c>
      <c r="O237" s="70">
        <v>19267.26153</v>
      </c>
      <c r="P237" s="70">
        <v>23518.89987</v>
      </c>
      <c r="Q237" s="70">
        <v>23518.89987</v>
      </c>
      <c r="R237" s="70">
        <v>23518.89987</v>
      </c>
      <c r="S237" s="70">
        <v>23518.89987</v>
      </c>
      <c r="T237" s="70">
        <v>23518.89987</v>
      </c>
      <c r="U237" s="70">
        <v>23518.89987</v>
      </c>
      <c r="V237" s="70">
        <v>23518.89987</v>
      </c>
      <c r="W237" s="70">
        <v>23518.85185</v>
      </c>
    </row>
    <row r="238" spans="2:23" ht="12.75" customHeight="1">
      <c r="B238" s="63" t="s">
        <v>74</v>
      </c>
      <c r="C238" s="61" t="s">
        <v>74</v>
      </c>
      <c r="D238" s="70">
        <v>10947.79355</v>
      </c>
      <c r="E238" s="70">
        <v>11730.71253</v>
      </c>
      <c r="F238" s="70">
        <v>12313.74807</v>
      </c>
      <c r="G238" s="70">
        <v>13349.05288</v>
      </c>
      <c r="H238" s="70">
        <v>14131.15064</v>
      </c>
      <c r="I238" s="70">
        <v>16445.91142</v>
      </c>
      <c r="J238" s="70">
        <v>19626.17381</v>
      </c>
      <c r="K238" s="70">
        <v>20438.36503</v>
      </c>
      <c r="L238" s="70">
        <v>20966.47644</v>
      </c>
      <c r="M238" s="70">
        <v>20966.43654</v>
      </c>
      <c r="N238" s="70">
        <v>20967.19173</v>
      </c>
      <c r="O238" s="70">
        <v>20967.19173</v>
      </c>
      <c r="P238" s="70">
        <v>20967.19173</v>
      </c>
      <c r="Q238" s="70">
        <v>20967.19173</v>
      </c>
      <c r="R238" s="70">
        <v>20967.19173</v>
      </c>
      <c r="S238" s="70">
        <v>21012.10156</v>
      </c>
      <c r="T238" s="70">
        <v>21012.10156</v>
      </c>
      <c r="U238" s="70">
        <v>21012.10156</v>
      </c>
      <c r="V238" s="70">
        <v>21012.10156</v>
      </c>
      <c r="W238" s="70">
        <v>21012.07883</v>
      </c>
    </row>
    <row r="239" spans="2:23" ht="12.75" customHeight="1">
      <c r="B239" s="63" t="s">
        <v>109</v>
      </c>
      <c r="C239" s="61" t="s">
        <v>109</v>
      </c>
      <c r="D239" s="71">
        <v>189.1724773</v>
      </c>
      <c r="E239" s="71">
        <v>189.1731891</v>
      </c>
      <c r="F239" s="71">
        <v>189.1753254</v>
      </c>
      <c r="G239" s="71">
        <v>189.6901317</v>
      </c>
      <c r="H239" s="71">
        <v>215.6102484</v>
      </c>
      <c r="I239" s="71">
        <v>215.976141</v>
      </c>
      <c r="J239" s="71">
        <v>216.3519309</v>
      </c>
      <c r="K239" s="71">
        <v>216.7304062</v>
      </c>
      <c r="L239" s="71">
        <v>217.1089336</v>
      </c>
      <c r="M239" s="71">
        <v>217.1089336</v>
      </c>
      <c r="N239" s="71">
        <v>217.1089336</v>
      </c>
      <c r="O239" s="71">
        <v>3776.858251</v>
      </c>
      <c r="P239" s="71">
        <v>3776.858251</v>
      </c>
      <c r="Q239" s="71">
        <v>3983.189196</v>
      </c>
      <c r="R239" s="71">
        <v>3983.189196</v>
      </c>
      <c r="S239" s="71">
        <v>3983.189196</v>
      </c>
      <c r="T239" s="71">
        <v>3983.189196</v>
      </c>
      <c r="U239" s="71">
        <v>3983.189196</v>
      </c>
      <c r="V239" s="71">
        <v>3983.189196</v>
      </c>
      <c r="W239" s="71">
        <v>3981.294848</v>
      </c>
    </row>
    <row r="240" spans="2:23" ht="12.75" customHeight="1">
      <c r="B240" s="63" t="s">
        <v>29</v>
      </c>
      <c r="C240" s="62" t="s">
        <v>29</v>
      </c>
      <c r="D240" s="72">
        <v>53749.61279</v>
      </c>
      <c r="E240" s="72">
        <v>54674.79246</v>
      </c>
      <c r="F240" s="72">
        <v>55404.1127</v>
      </c>
      <c r="G240" s="72">
        <v>55967.23034</v>
      </c>
      <c r="H240" s="72">
        <v>56952.031</v>
      </c>
      <c r="I240" s="72">
        <v>57532.06343</v>
      </c>
      <c r="J240" s="72">
        <v>58175.41184</v>
      </c>
      <c r="K240" s="72">
        <v>58274.81812</v>
      </c>
      <c r="L240" s="72">
        <v>58353.00539</v>
      </c>
      <c r="M240" s="72">
        <v>58443.15862</v>
      </c>
      <c r="N240" s="72">
        <v>59101.85418</v>
      </c>
      <c r="O240" s="72">
        <v>59761.41707</v>
      </c>
      <c r="P240" s="72">
        <v>59772.25899</v>
      </c>
      <c r="Q240" s="72">
        <v>59789.76902</v>
      </c>
      <c r="R240" s="72">
        <v>59789.76902</v>
      </c>
      <c r="S240" s="72">
        <v>59981.71469</v>
      </c>
      <c r="T240" s="72">
        <v>59981.7219</v>
      </c>
      <c r="U240" s="72">
        <v>59981.7219</v>
      </c>
      <c r="V240" s="72">
        <v>59981.7219</v>
      </c>
      <c r="W240" s="72">
        <v>59982.1493</v>
      </c>
    </row>
    <row r="241" spans="2:23" ht="12.75" customHeight="1">
      <c r="B241" s="63" t="s">
        <v>75</v>
      </c>
      <c r="C241" s="62" t="s">
        <v>75</v>
      </c>
      <c r="D241" s="72">
        <v>251142.3229</v>
      </c>
      <c r="E241" s="72">
        <v>251142.9297</v>
      </c>
      <c r="F241" s="72">
        <v>253079.8467</v>
      </c>
      <c r="G241" s="72">
        <v>254104.5692</v>
      </c>
      <c r="H241" s="72">
        <v>254114.4968</v>
      </c>
      <c r="I241" s="72">
        <v>254353.3725</v>
      </c>
      <c r="J241" s="72">
        <v>254353.4662</v>
      </c>
      <c r="K241" s="72">
        <v>254505.7227</v>
      </c>
      <c r="L241" s="72">
        <v>254505.8471</v>
      </c>
      <c r="M241" s="72">
        <v>254505.8471</v>
      </c>
      <c r="N241" s="72">
        <v>254963.1574</v>
      </c>
      <c r="O241" s="72">
        <v>257205.6988</v>
      </c>
      <c r="P241" s="72">
        <v>258565.3095</v>
      </c>
      <c r="Q241" s="72">
        <v>258565.3095</v>
      </c>
      <c r="R241" s="72">
        <v>258629.1085</v>
      </c>
      <c r="S241" s="72">
        <v>258834.6008</v>
      </c>
      <c r="T241" s="72">
        <v>258834.6008</v>
      </c>
      <c r="U241" s="72">
        <v>262284.5744</v>
      </c>
      <c r="V241" s="72">
        <v>262284.5744</v>
      </c>
      <c r="W241" s="72">
        <v>262284.591</v>
      </c>
    </row>
    <row r="242" spans="2:23" ht="12.75" customHeight="1">
      <c r="B242" s="63" t="s">
        <v>30</v>
      </c>
      <c r="C242" s="62" t="s">
        <v>30</v>
      </c>
      <c r="D242" s="72">
        <v>1380160.889</v>
      </c>
      <c r="E242" s="72">
        <v>1380164.111</v>
      </c>
      <c r="F242" s="72">
        <v>1380516.435</v>
      </c>
      <c r="G242" s="72">
        <v>1381264.337</v>
      </c>
      <c r="H242" s="72">
        <v>1381783.256</v>
      </c>
      <c r="I242" s="72">
        <v>1381994.523</v>
      </c>
      <c r="J242" s="72">
        <v>1382099.932</v>
      </c>
      <c r="K242" s="72">
        <v>1382421.998</v>
      </c>
      <c r="L242" s="72">
        <v>1382626.484</v>
      </c>
      <c r="M242" s="72">
        <v>1382655.993</v>
      </c>
      <c r="N242" s="72">
        <v>1382696.535</v>
      </c>
      <c r="O242" s="72">
        <v>1382879.1</v>
      </c>
      <c r="P242" s="72">
        <v>1382880.11</v>
      </c>
      <c r="Q242" s="72">
        <v>1382887.416</v>
      </c>
      <c r="R242" s="72">
        <v>1382887.416</v>
      </c>
      <c r="S242" s="72">
        <v>1383145.911</v>
      </c>
      <c r="T242" s="72">
        <v>1383150.155</v>
      </c>
      <c r="U242" s="72">
        <v>1383150.158</v>
      </c>
      <c r="V242" s="72">
        <v>1383150.158</v>
      </c>
      <c r="W242" s="72">
        <v>1383174.087</v>
      </c>
    </row>
    <row r="243" spans="2:23" ht="12.75" customHeight="1">
      <c r="B243" s="63" t="s">
        <v>233</v>
      </c>
      <c r="C243" s="62" t="s">
        <v>233</v>
      </c>
      <c r="D243" s="72">
        <v>57.13418885</v>
      </c>
      <c r="E243" s="72">
        <v>57.12531718</v>
      </c>
      <c r="F243" s="72">
        <v>57.11566407</v>
      </c>
      <c r="G243" s="72">
        <v>57.10598628</v>
      </c>
      <c r="H243" s="72">
        <v>57.09626676</v>
      </c>
      <c r="I243" s="72">
        <v>57.08652764</v>
      </c>
      <c r="J243" s="72">
        <v>57.07676945</v>
      </c>
      <c r="K243" s="72">
        <v>57.06699144</v>
      </c>
      <c r="L243" s="72">
        <v>57.05719338</v>
      </c>
      <c r="M243" s="72">
        <v>57.05719338</v>
      </c>
      <c r="N243" s="72">
        <v>57.05719338</v>
      </c>
      <c r="O243" s="72">
        <v>57.05719338</v>
      </c>
      <c r="P243" s="72">
        <v>57.05719338</v>
      </c>
      <c r="Q243" s="72">
        <v>57.05719338</v>
      </c>
      <c r="R243" s="72">
        <v>57.05719338</v>
      </c>
      <c r="S243" s="72">
        <v>57.05719338</v>
      </c>
      <c r="T243" s="72">
        <v>57.05719338</v>
      </c>
      <c r="U243" s="72">
        <v>57.05719338</v>
      </c>
      <c r="V243" s="72">
        <v>57.05719338</v>
      </c>
      <c r="W243" s="72">
        <v>57.063542</v>
      </c>
    </row>
    <row r="244" spans="2:23" ht="12.75" customHeight="1">
      <c r="B244" s="63" t="s">
        <v>110</v>
      </c>
      <c r="C244" s="62" t="s">
        <v>110</v>
      </c>
      <c r="D244" s="72">
        <v>447.6997796</v>
      </c>
      <c r="E244" s="72">
        <v>447.7075176</v>
      </c>
      <c r="F244" s="72">
        <v>447.7892887</v>
      </c>
      <c r="G244" s="72">
        <v>447.7959974</v>
      </c>
      <c r="H244" s="72">
        <v>447.8027064</v>
      </c>
      <c r="I244" s="72">
        <v>447.8094134</v>
      </c>
      <c r="J244" s="72">
        <v>447.816119</v>
      </c>
      <c r="K244" s="72">
        <v>447.8228231</v>
      </c>
      <c r="L244" s="72">
        <v>447.8295257</v>
      </c>
      <c r="M244" s="72">
        <v>447.8295257</v>
      </c>
      <c r="N244" s="72">
        <v>447.8295257</v>
      </c>
      <c r="O244" s="72">
        <v>447.8295257</v>
      </c>
      <c r="P244" s="72">
        <v>447.8295257</v>
      </c>
      <c r="Q244" s="72">
        <v>447.8295257</v>
      </c>
      <c r="R244" s="72">
        <v>447.8295257</v>
      </c>
      <c r="S244" s="72">
        <v>447.8295257</v>
      </c>
      <c r="T244" s="72">
        <v>447.8295257</v>
      </c>
      <c r="U244" s="72">
        <v>447.8295257</v>
      </c>
      <c r="V244" s="72">
        <v>447.8295257</v>
      </c>
      <c r="W244" s="72">
        <v>447.83043</v>
      </c>
    </row>
    <row r="245" spans="2:23" ht="12.75" customHeight="1">
      <c r="B245" s="63" t="s">
        <v>234</v>
      </c>
      <c r="C245" s="61" t="s">
        <v>234</v>
      </c>
      <c r="D245" s="70">
        <v>8984.034513</v>
      </c>
      <c r="E245" s="70">
        <v>8984.052557</v>
      </c>
      <c r="F245" s="70">
        <v>9549.038982</v>
      </c>
      <c r="G245" s="70">
        <v>9549.059981</v>
      </c>
      <c r="H245" s="70">
        <v>9549.080985</v>
      </c>
      <c r="I245" s="70">
        <v>9549.102023</v>
      </c>
      <c r="J245" s="70">
        <v>9549.123155</v>
      </c>
      <c r="K245" s="70">
        <v>9549.144364</v>
      </c>
      <c r="L245" s="70">
        <v>9549.165607</v>
      </c>
      <c r="M245" s="70">
        <v>9549.165607</v>
      </c>
      <c r="N245" s="70">
        <v>9549.165607</v>
      </c>
      <c r="O245" s="70">
        <v>9549.165607</v>
      </c>
      <c r="P245" s="70">
        <v>9549.165607</v>
      </c>
      <c r="Q245" s="70">
        <v>9549.165607</v>
      </c>
      <c r="R245" s="70">
        <v>9549.165607</v>
      </c>
      <c r="S245" s="70">
        <v>9549.165607</v>
      </c>
      <c r="T245" s="70">
        <v>9549.165607</v>
      </c>
      <c r="U245" s="70">
        <v>9549.165607</v>
      </c>
      <c r="V245" s="70">
        <v>9549.165607</v>
      </c>
      <c r="W245" s="70">
        <v>9549.102339</v>
      </c>
    </row>
    <row r="246" spans="2:23" ht="12.75" customHeight="1">
      <c r="B246" s="63" t="s">
        <v>111</v>
      </c>
      <c r="C246" s="61" t="s">
        <v>111</v>
      </c>
      <c r="D246" s="70">
        <v>468.8590376</v>
      </c>
      <c r="E246" s="70">
        <v>470.4528979</v>
      </c>
      <c r="F246" s="70">
        <v>470.4601751</v>
      </c>
      <c r="G246" s="70">
        <v>470.6988937</v>
      </c>
      <c r="H246" s="70">
        <v>500.5860336</v>
      </c>
      <c r="I246" s="70">
        <v>530.353785</v>
      </c>
      <c r="J246" s="70">
        <v>530.3547079</v>
      </c>
      <c r="K246" s="70">
        <v>530.3556017</v>
      </c>
      <c r="L246" s="70">
        <v>530.3564658</v>
      </c>
      <c r="M246" s="70">
        <v>530.3564658</v>
      </c>
      <c r="N246" s="70">
        <v>530.3564658</v>
      </c>
      <c r="O246" s="70">
        <v>534.5035707</v>
      </c>
      <c r="P246" s="70">
        <v>534.5035707</v>
      </c>
      <c r="Q246" s="70">
        <v>534.5035707</v>
      </c>
      <c r="R246" s="70">
        <v>534.5035707</v>
      </c>
      <c r="S246" s="70">
        <v>534.5035707</v>
      </c>
      <c r="T246" s="70">
        <v>534.5035707</v>
      </c>
      <c r="U246" s="70">
        <v>534.5035707</v>
      </c>
      <c r="V246" s="70">
        <v>534.5035707</v>
      </c>
      <c r="W246" s="70">
        <v>534.499709</v>
      </c>
    </row>
    <row r="247" spans="2:23" ht="12.75" customHeight="1">
      <c r="B247" s="63" t="s">
        <v>160</v>
      </c>
      <c r="C247" s="61" t="s">
        <v>160</v>
      </c>
      <c r="D247" s="70">
        <v>360155.605</v>
      </c>
      <c r="E247" s="70">
        <v>463204.669</v>
      </c>
      <c r="F247" s="70">
        <v>489987.4041</v>
      </c>
      <c r="G247" s="70">
        <v>493006.0126</v>
      </c>
      <c r="H247" s="70">
        <v>493005.9178</v>
      </c>
      <c r="I247" s="70">
        <v>493005.822</v>
      </c>
      <c r="J247" s="70">
        <v>493005.7253</v>
      </c>
      <c r="K247" s="70">
        <v>493005.6277</v>
      </c>
      <c r="L247" s="70">
        <v>493005.5291</v>
      </c>
      <c r="M247" s="70">
        <v>493005.5291</v>
      </c>
      <c r="N247" s="70">
        <v>493050.8893</v>
      </c>
      <c r="O247" s="70">
        <v>493050.8893</v>
      </c>
      <c r="P247" s="70">
        <v>493050.9288</v>
      </c>
      <c r="Q247" s="70">
        <v>493050.9288</v>
      </c>
      <c r="R247" s="70">
        <v>493050.9288</v>
      </c>
      <c r="S247" s="70">
        <v>493082.7189</v>
      </c>
      <c r="T247" s="70">
        <v>493082.7189</v>
      </c>
      <c r="U247" s="70">
        <v>493082.7189</v>
      </c>
      <c r="V247" s="70">
        <v>493082.7189</v>
      </c>
      <c r="W247" s="70">
        <v>493082.8039</v>
      </c>
    </row>
    <row r="248" spans="2:23" ht="12.75" customHeight="1">
      <c r="B248" s="63" t="s">
        <v>76</v>
      </c>
      <c r="C248" s="61" t="s">
        <v>76</v>
      </c>
      <c r="D248" s="70">
        <v>14671.18193</v>
      </c>
      <c r="E248" s="70">
        <v>14811.97462</v>
      </c>
      <c r="F248" s="70">
        <v>14818.44644</v>
      </c>
      <c r="G248" s="70">
        <v>14961.33021</v>
      </c>
      <c r="H248" s="70">
        <v>15322.16851</v>
      </c>
      <c r="I248" s="70">
        <v>17530.94039</v>
      </c>
      <c r="J248" s="70">
        <v>18001.3578</v>
      </c>
      <c r="K248" s="70">
        <v>18083.39278</v>
      </c>
      <c r="L248" s="70">
        <v>18902.60727</v>
      </c>
      <c r="M248" s="70">
        <v>19641.33105</v>
      </c>
      <c r="N248" s="70">
        <v>19641.3732</v>
      </c>
      <c r="O248" s="70">
        <v>19641.3732</v>
      </c>
      <c r="P248" s="70">
        <v>20342.56456</v>
      </c>
      <c r="Q248" s="70">
        <v>20342.56456</v>
      </c>
      <c r="R248" s="70">
        <v>20342.56456</v>
      </c>
      <c r="S248" s="70">
        <v>20342.56456</v>
      </c>
      <c r="T248" s="70">
        <v>20342.56456</v>
      </c>
      <c r="U248" s="70">
        <v>20342.56456</v>
      </c>
      <c r="V248" s="70">
        <v>20342.56456</v>
      </c>
      <c r="W248" s="70">
        <v>20342.50089</v>
      </c>
    </row>
    <row r="249" spans="2:23" ht="12.75" customHeight="1">
      <c r="B249" s="63" t="s">
        <v>161</v>
      </c>
      <c r="C249" s="61" t="s">
        <v>161</v>
      </c>
      <c r="D249" s="71">
        <v>0.299870944</v>
      </c>
      <c r="E249" s="71">
        <v>0.298954</v>
      </c>
      <c r="F249" s="71">
        <v>0.298954</v>
      </c>
      <c r="G249" s="71">
        <v>0.298954</v>
      </c>
      <c r="H249" s="71">
        <v>0.298954</v>
      </c>
      <c r="I249" s="71">
        <v>0.298954</v>
      </c>
      <c r="J249" s="71">
        <v>0.298954</v>
      </c>
      <c r="K249" s="71">
        <v>0.298954</v>
      </c>
      <c r="L249" s="71">
        <v>0.298954</v>
      </c>
      <c r="M249" s="71">
        <v>0.298954</v>
      </c>
      <c r="N249" s="71">
        <v>0.298954</v>
      </c>
      <c r="O249" s="71">
        <v>0.298954</v>
      </c>
      <c r="P249" s="71">
        <v>0.298954</v>
      </c>
      <c r="Q249" s="71">
        <v>0.298954</v>
      </c>
      <c r="R249" s="71">
        <v>0.298954</v>
      </c>
      <c r="S249" s="71">
        <v>0.298954</v>
      </c>
      <c r="T249" s="71">
        <v>0.298954</v>
      </c>
      <c r="U249" s="71">
        <v>0.298954</v>
      </c>
      <c r="V249" s="71">
        <v>0.298954</v>
      </c>
      <c r="W249" s="71">
        <v>0.298954</v>
      </c>
    </row>
    <row r="250" spans="2:23" ht="12.75" customHeight="1">
      <c r="B250" s="63" t="s">
        <v>162</v>
      </c>
      <c r="C250" s="62" t="s">
        <v>162</v>
      </c>
      <c r="D250" s="72">
        <v>15258.67402</v>
      </c>
      <c r="E250" s="72">
        <v>15258.68862</v>
      </c>
      <c r="F250" s="72">
        <v>15258.64616</v>
      </c>
      <c r="G250" s="72">
        <v>15258.60371</v>
      </c>
      <c r="H250" s="72">
        <v>15258.56125</v>
      </c>
      <c r="I250" s="72">
        <v>15258.51879</v>
      </c>
      <c r="J250" s="72">
        <v>15258.47634</v>
      </c>
      <c r="K250" s="72">
        <v>15258.43388</v>
      </c>
      <c r="L250" s="72">
        <v>15258.39142</v>
      </c>
      <c r="M250" s="72">
        <v>15258.39142</v>
      </c>
      <c r="N250" s="72">
        <v>15258.39142</v>
      </c>
      <c r="O250" s="72">
        <v>15258.39142</v>
      </c>
      <c r="P250" s="72">
        <v>15258.39142</v>
      </c>
      <c r="Q250" s="72">
        <v>15258.39142</v>
      </c>
      <c r="R250" s="72">
        <v>15258.39142</v>
      </c>
      <c r="S250" s="72">
        <v>15258.39142</v>
      </c>
      <c r="T250" s="72">
        <v>15258.39142</v>
      </c>
      <c r="U250" s="72">
        <v>15258.39142</v>
      </c>
      <c r="V250" s="72">
        <v>15258.39142</v>
      </c>
      <c r="W250" s="72">
        <v>15258.38645</v>
      </c>
    </row>
    <row r="251" spans="2:23" ht="12.75" customHeight="1">
      <c r="B251" s="63" t="s">
        <v>77</v>
      </c>
      <c r="C251" s="62" t="s">
        <v>77</v>
      </c>
      <c r="D251" s="72">
        <v>0</v>
      </c>
      <c r="E251" s="72">
        <v>0</v>
      </c>
      <c r="F251" s="72">
        <v>0</v>
      </c>
      <c r="G251" s="72">
        <v>0</v>
      </c>
      <c r="H251" s="72">
        <v>0.122655778</v>
      </c>
      <c r="I251" s="72">
        <v>0.058874203</v>
      </c>
      <c r="J251" s="72">
        <v>2373.731656</v>
      </c>
      <c r="K251" s="72">
        <v>2373.707049</v>
      </c>
      <c r="L251" s="72">
        <v>2373.699222</v>
      </c>
      <c r="M251" s="72">
        <v>2373.699222</v>
      </c>
      <c r="N251" s="72">
        <v>2373.699222</v>
      </c>
      <c r="O251" s="72">
        <v>2373.699222</v>
      </c>
      <c r="P251" s="72">
        <v>2373.699222</v>
      </c>
      <c r="Q251" s="72">
        <v>2373.699222</v>
      </c>
      <c r="R251" s="72">
        <v>2373.699222</v>
      </c>
      <c r="S251" s="72">
        <v>2373.699222</v>
      </c>
      <c r="T251" s="72">
        <v>2373.699222</v>
      </c>
      <c r="U251" s="72">
        <v>2373.699222</v>
      </c>
      <c r="V251" s="72">
        <v>2373.699222</v>
      </c>
      <c r="W251" s="72">
        <v>2373.700628</v>
      </c>
    </row>
    <row r="252" spans="2:23" ht="12.75" customHeight="1">
      <c r="B252" s="63" t="s">
        <v>235</v>
      </c>
      <c r="C252" s="62" t="s">
        <v>235</v>
      </c>
      <c r="D252" s="72">
        <v>271882.3227</v>
      </c>
      <c r="E252" s="72">
        <v>271882.6093</v>
      </c>
      <c r="F252" s="72">
        <v>271882.8405</v>
      </c>
      <c r="G252" s="72">
        <v>271883.0718</v>
      </c>
      <c r="H252" s="72">
        <v>271883.3032</v>
      </c>
      <c r="I252" s="72">
        <v>271883.5348</v>
      </c>
      <c r="J252" s="72">
        <v>271883.7664</v>
      </c>
      <c r="K252" s="72">
        <v>271883.9981</v>
      </c>
      <c r="L252" s="72">
        <v>271884.2299</v>
      </c>
      <c r="M252" s="72">
        <v>271884.2299</v>
      </c>
      <c r="N252" s="72">
        <v>271884.2299</v>
      </c>
      <c r="O252" s="72">
        <v>271884.2299</v>
      </c>
      <c r="P252" s="72">
        <v>271902.2071</v>
      </c>
      <c r="Q252" s="72">
        <v>271902.2071</v>
      </c>
      <c r="R252" s="72">
        <v>271902.2071</v>
      </c>
      <c r="S252" s="72">
        <v>271902.2071</v>
      </c>
      <c r="T252" s="72">
        <v>271902.2071</v>
      </c>
      <c r="U252" s="72">
        <v>271902.2071</v>
      </c>
      <c r="V252" s="72">
        <v>271902.2071</v>
      </c>
      <c r="W252" s="72">
        <v>271902.2351</v>
      </c>
    </row>
    <row r="253" spans="2:23" ht="12.75" customHeight="1">
      <c r="B253" s="63" t="s">
        <v>236</v>
      </c>
      <c r="C253" s="62" t="s">
        <v>236</v>
      </c>
      <c r="D253" s="72">
        <v>70832.85906</v>
      </c>
      <c r="E253" s="72">
        <v>70832.67461</v>
      </c>
      <c r="F253" s="72">
        <v>70832.47922</v>
      </c>
      <c r="G253" s="72">
        <v>70832.28336</v>
      </c>
      <c r="H253" s="72">
        <v>70832.08704</v>
      </c>
      <c r="I253" s="72">
        <v>70837.90577</v>
      </c>
      <c r="J253" s="72">
        <v>70837.71798</v>
      </c>
      <c r="K253" s="72">
        <v>70837.52982</v>
      </c>
      <c r="L253" s="72">
        <v>70837.34128</v>
      </c>
      <c r="M253" s="72">
        <v>70837.34128</v>
      </c>
      <c r="N253" s="72">
        <v>70837.34128</v>
      </c>
      <c r="O253" s="72">
        <v>70837.34128</v>
      </c>
      <c r="P253" s="72">
        <v>109950.774</v>
      </c>
      <c r="Q253" s="72">
        <v>109950.774</v>
      </c>
      <c r="R253" s="72">
        <v>109950.774</v>
      </c>
      <c r="S253" s="72">
        <v>109950.774</v>
      </c>
      <c r="T253" s="72">
        <v>109950.774</v>
      </c>
      <c r="U253" s="72">
        <v>109950.774</v>
      </c>
      <c r="V253" s="72">
        <v>109950.774</v>
      </c>
      <c r="W253" s="72">
        <v>109950.839</v>
      </c>
    </row>
    <row r="254" spans="3:23" ht="12.75">
      <c r="C254" s="16"/>
      <c r="D254" s="17"/>
      <c r="E254" s="18"/>
      <c r="F254" s="17"/>
      <c r="G254" s="18"/>
      <c r="H254" s="17"/>
      <c r="I254" s="18"/>
      <c r="J254" s="17"/>
      <c r="K254" s="19"/>
      <c r="L254" s="19"/>
      <c r="M254" s="19"/>
      <c r="N254" s="19"/>
      <c r="O254" s="19"/>
      <c r="P254" s="19"/>
      <c r="Q254" s="19"/>
      <c r="R254" s="19"/>
      <c r="S254" s="19"/>
      <c r="T254" s="19"/>
      <c r="U254" s="19"/>
      <c r="V254" s="19"/>
      <c r="W254" s="19"/>
    </row>
    <row r="255" spans="3:10" s="48" customFormat="1" ht="12.75">
      <c r="C255" s="49"/>
      <c r="D255" s="50"/>
      <c r="E255" s="51"/>
      <c r="F255" s="50"/>
      <c r="G255" s="51"/>
      <c r="H255" s="50"/>
      <c r="I255" s="51"/>
      <c r="J255" s="50"/>
    </row>
    <row r="256" spans="2:9" ht="12.75">
      <c r="B256" s="64" t="s">
        <v>31</v>
      </c>
      <c r="D256" s="3"/>
      <c r="E256" s="2"/>
      <c r="F256" s="3"/>
      <c r="G256" s="2"/>
      <c r="H256" s="3"/>
      <c r="I256" s="2"/>
    </row>
    <row r="257" spans="2:9" ht="3" customHeight="1">
      <c r="B257" s="64"/>
      <c r="D257" s="3"/>
      <c r="E257" s="2"/>
      <c r="F257" s="3"/>
      <c r="G257" s="2"/>
      <c r="H257" s="3"/>
      <c r="I257" s="2"/>
    </row>
    <row r="258" spans="2:23" ht="14.25" customHeight="1">
      <c r="B258" s="80" t="s">
        <v>163</v>
      </c>
      <c r="C258" s="80"/>
      <c r="D258" s="80"/>
      <c r="E258" s="80"/>
      <c r="F258" s="80"/>
      <c r="G258" s="80"/>
      <c r="H258" s="80"/>
      <c r="I258" s="80"/>
      <c r="J258" s="80"/>
      <c r="K258" s="80"/>
      <c r="L258" s="80"/>
      <c r="M258" s="80"/>
      <c r="N258" s="80"/>
      <c r="O258" s="80"/>
      <c r="P258" s="80"/>
      <c r="Q258" s="80"/>
      <c r="R258" s="80"/>
      <c r="S258" s="80"/>
      <c r="T258" s="80"/>
      <c r="U258" s="80"/>
      <c r="V258" s="80"/>
      <c r="W258" s="80"/>
    </row>
    <row r="259" spans="2:11" ht="12.75">
      <c r="B259" s="65"/>
      <c r="C259" s="21"/>
      <c r="D259" s="22"/>
      <c r="E259" s="22"/>
      <c r="F259" s="22"/>
      <c r="G259" s="22"/>
      <c r="H259" s="22"/>
      <c r="I259" s="22"/>
      <c r="J259" s="22"/>
      <c r="K259" s="20"/>
    </row>
    <row r="260" spans="2:7" ht="12.75">
      <c r="B260" s="75" t="s">
        <v>32</v>
      </c>
      <c r="C260" s="75"/>
      <c r="D260" s="68"/>
      <c r="E260" s="66"/>
      <c r="F260" s="66"/>
      <c r="G260" s="66"/>
    </row>
    <row r="261" spans="2:7" ht="3" customHeight="1">
      <c r="B261" s="67"/>
      <c r="C261" s="67"/>
      <c r="D261" s="68"/>
      <c r="E261" s="66"/>
      <c r="F261" s="66"/>
      <c r="G261" s="66"/>
    </row>
    <row r="262" spans="2:23" ht="24.75" customHeight="1">
      <c r="B262" s="73" t="s">
        <v>238</v>
      </c>
      <c r="C262" s="73"/>
      <c r="D262" s="73"/>
      <c r="E262" s="73"/>
      <c r="F262" s="73"/>
      <c r="G262" s="73"/>
      <c r="H262" s="73"/>
      <c r="I262" s="73"/>
      <c r="J262" s="73"/>
      <c r="K262" s="73"/>
      <c r="L262" s="73"/>
      <c r="M262" s="73"/>
      <c r="N262" s="73"/>
      <c r="O262" s="73"/>
      <c r="P262" s="73"/>
      <c r="Q262" s="73"/>
      <c r="R262" s="73"/>
      <c r="S262" s="73"/>
      <c r="T262" s="73"/>
      <c r="U262" s="73"/>
      <c r="V262" s="73"/>
      <c r="W262" s="73"/>
    </row>
    <row r="263" spans="2:23" ht="36.75" customHeight="1">
      <c r="B263" s="73" t="s">
        <v>164</v>
      </c>
      <c r="C263" s="73"/>
      <c r="D263" s="73"/>
      <c r="E263" s="73"/>
      <c r="F263" s="73"/>
      <c r="G263" s="73"/>
      <c r="H263" s="73"/>
      <c r="I263" s="73"/>
      <c r="J263" s="73"/>
      <c r="K263" s="73"/>
      <c r="L263" s="73"/>
      <c r="M263" s="73"/>
      <c r="N263" s="73"/>
      <c r="O263" s="73"/>
      <c r="P263" s="73"/>
      <c r="Q263" s="73"/>
      <c r="R263" s="73"/>
      <c r="S263" s="73"/>
      <c r="T263" s="73"/>
      <c r="U263" s="73"/>
      <c r="V263" s="73"/>
      <c r="W263" s="73"/>
    </row>
    <row r="264" spans="2:23" ht="27" customHeight="1">
      <c r="B264" s="73" t="s">
        <v>165</v>
      </c>
      <c r="C264" s="73"/>
      <c r="D264" s="73"/>
      <c r="E264" s="73"/>
      <c r="F264" s="73"/>
      <c r="G264" s="73"/>
      <c r="H264" s="73"/>
      <c r="I264" s="73"/>
      <c r="J264" s="73"/>
      <c r="K264" s="73"/>
      <c r="L264" s="73"/>
      <c r="M264" s="73"/>
      <c r="N264" s="73"/>
      <c r="O264" s="73"/>
      <c r="P264" s="73"/>
      <c r="Q264" s="73"/>
      <c r="R264" s="73"/>
      <c r="S264" s="73"/>
      <c r="T264" s="73"/>
      <c r="U264" s="73"/>
      <c r="V264" s="73"/>
      <c r="W264" s="73"/>
    </row>
    <row r="265" spans="2:23" ht="35.25" customHeight="1">
      <c r="B265" s="73" t="s">
        <v>166</v>
      </c>
      <c r="C265" s="73"/>
      <c r="D265" s="73"/>
      <c r="E265" s="73"/>
      <c r="F265" s="73"/>
      <c r="G265" s="73"/>
      <c r="H265" s="73"/>
      <c r="I265" s="73"/>
      <c r="J265" s="73"/>
      <c r="K265" s="73"/>
      <c r="L265" s="73"/>
      <c r="M265" s="73"/>
      <c r="N265" s="73"/>
      <c r="O265" s="73"/>
      <c r="P265" s="73"/>
      <c r="Q265" s="73"/>
      <c r="R265" s="73"/>
      <c r="S265" s="73"/>
      <c r="T265" s="73"/>
      <c r="U265" s="73"/>
      <c r="V265" s="73"/>
      <c r="W265" s="73"/>
    </row>
    <row r="266" spans="2:23" ht="47.25" customHeight="1">
      <c r="B266" s="73" t="s">
        <v>167</v>
      </c>
      <c r="C266" s="73"/>
      <c r="D266" s="73"/>
      <c r="E266" s="73"/>
      <c r="F266" s="73"/>
      <c r="G266" s="73"/>
      <c r="H266" s="73"/>
      <c r="I266" s="73"/>
      <c r="J266" s="73"/>
      <c r="K266" s="73"/>
      <c r="L266" s="73"/>
      <c r="M266" s="73"/>
      <c r="N266" s="73"/>
      <c r="O266" s="73"/>
      <c r="P266" s="73"/>
      <c r="Q266" s="73"/>
      <c r="R266" s="73"/>
      <c r="S266" s="73"/>
      <c r="T266" s="73"/>
      <c r="U266" s="73"/>
      <c r="V266" s="73"/>
      <c r="W266" s="73"/>
    </row>
    <row r="267" spans="2:23" ht="13.5" customHeight="1">
      <c r="B267" s="73" t="s">
        <v>168</v>
      </c>
      <c r="C267" s="73"/>
      <c r="D267" s="73"/>
      <c r="E267" s="73"/>
      <c r="F267" s="73"/>
      <c r="G267" s="73"/>
      <c r="H267" s="73"/>
      <c r="I267" s="73"/>
      <c r="J267" s="73"/>
      <c r="K267" s="73"/>
      <c r="L267" s="73"/>
      <c r="M267" s="73"/>
      <c r="N267" s="73"/>
      <c r="O267" s="73"/>
      <c r="P267" s="73"/>
      <c r="Q267" s="73"/>
      <c r="R267" s="73"/>
      <c r="S267" s="73"/>
      <c r="T267" s="73"/>
      <c r="U267" s="73"/>
      <c r="V267" s="73"/>
      <c r="W267" s="73"/>
    </row>
    <row r="269" spans="2:7" ht="12.75">
      <c r="B269" s="74" t="s">
        <v>169</v>
      </c>
      <c r="C269" s="74"/>
      <c r="D269" s="74"/>
      <c r="E269" s="74"/>
      <c r="F269" s="74"/>
      <c r="G269" s="74"/>
    </row>
    <row r="270" spans="2:7" ht="3.75" customHeight="1">
      <c r="B270" s="69"/>
      <c r="C270" s="69"/>
      <c r="D270" s="69"/>
      <c r="E270" s="69"/>
      <c r="F270" s="69"/>
      <c r="G270" s="69"/>
    </row>
    <row r="271" spans="2:23" ht="24.75" customHeight="1">
      <c r="B271" s="73" t="s">
        <v>170</v>
      </c>
      <c r="C271" s="73"/>
      <c r="D271" s="73"/>
      <c r="E271" s="73"/>
      <c r="F271" s="73"/>
      <c r="G271" s="73"/>
      <c r="H271" s="73"/>
      <c r="I271" s="73"/>
      <c r="J271" s="73"/>
      <c r="K271" s="73"/>
      <c r="L271" s="73"/>
      <c r="M271" s="73"/>
      <c r="N271" s="73"/>
      <c r="O271" s="73"/>
      <c r="P271" s="73"/>
      <c r="Q271" s="73"/>
      <c r="R271" s="73"/>
      <c r="S271" s="73"/>
      <c r="T271" s="73"/>
      <c r="U271" s="73"/>
      <c r="V271" s="73"/>
      <c r="W271" s="73"/>
    </row>
    <row r="272" spans="2:23" ht="24" customHeight="1">
      <c r="B272" s="73" t="s">
        <v>171</v>
      </c>
      <c r="C272" s="73"/>
      <c r="D272" s="73"/>
      <c r="E272" s="73"/>
      <c r="F272" s="73"/>
      <c r="G272" s="73"/>
      <c r="H272" s="73"/>
      <c r="I272" s="73"/>
      <c r="J272" s="73"/>
      <c r="K272" s="73"/>
      <c r="L272" s="73"/>
      <c r="M272" s="73"/>
      <c r="N272" s="73"/>
      <c r="O272" s="73"/>
      <c r="P272" s="73"/>
      <c r="Q272" s="73"/>
      <c r="R272" s="73"/>
      <c r="S272" s="73"/>
      <c r="T272" s="73"/>
      <c r="U272" s="73"/>
      <c r="V272" s="73"/>
      <c r="W272" s="73"/>
    </row>
    <row r="273" spans="2:23" ht="25.5" customHeight="1">
      <c r="B273" s="73" t="s">
        <v>172</v>
      </c>
      <c r="C273" s="73"/>
      <c r="D273" s="73"/>
      <c r="E273" s="73"/>
      <c r="F273" s="73"/>
      <c r="G273" s="73"/>
      <c r="H273" s="73"/>
      <c r="I273" s="73"/>
      <c r="J273" s="73"/>
      <c r="K273" s="73"/>
      <c r="L273" s="73"/>
      <c r="M273" s="73"/>
      <c r="N273" s="73"/>
      <c r="O273" s="73"/>
      <c r="P273" s="73"/>
      <c r="Q273" s="73"/>
      <c r="R273" s="73"/>
      <c r="S273" s="73"/>
      <c r="T273" s="73"/>
      <c r="U273" s="73"/>
      <c r="V273" s="73"/>
      <c r="W273" s="73"/>
    </row>
    <row r="274" spans="2:23" ht="24" customHeight="1">
      <c r="B274" s="73" t="s">
        <v>173</v>
      </c>
      <c r="C274" s="73"/>
      <c r="D274" s="73"/>
      <c r="E274" s="73"/>
      <c r="F274" s="73"/>
      <c r="G274" s="73"/>
      <c r="H274" s="73"/>
      <c r="I274" s="73"/>
      <c r="J274" s="73"/>
      <c r="K274" s="73"/>
      <c r="L274" s="73"/>
      <c r="M274" s="73"/>
      <c r="N274" s="73"/>
      <c r="O274" s="73"/>
      <c r="P274" s="73"/>
      <c r="Q274" s="73"/>
      <c r="R274" s="73"/>
      <c r="S274" s="73"/>
      <c r="T274" s="73"/>
      <c r="U274" s="73"/>
      <c r="V274" s="73"/>
      <c r="W274" s="73"/>
    </row>
    <row r="275" spans="2:23" ht="12.75" customHeight="1">
      <c r="B275" s="73" t="s">
        <v>174</v>
      </c>
      <c r="C275" s="73"/>
      <c r="D275" s="73"/>
      <c r="E275" s="73"/>
      <c r="F275" s="73"/>
      <c r="G275" s="73"/>
      <c r="H275" s="73"/>
      <c r="I275" s="73"/>
      <c r="J275" s="73"/>
      <c r="K275" s="73"/>
      <c r="L275" s="73"/>
      <c r="M275" s="73"/>
      <c r="N275" s="73"/>
      <c r="O275" s="73"/>
      <c r="P275" s="73"/>
      <c r="Q275" s="73"/>
      <c r="R275" s="73"/>
      <c r="S275" s="73"/>
      <c r="T275" s="73"/>
      <c r="U275" s="73"/>
      <c r="V275" s="73"/>
      <c r="W275" s="73"/>
    </row>
  </sheetData>
  <sheetProtection selectLockedCells="1"/>
  <mergeCells count="17">
    <mergeCell ref="B263:W263"/>
    <mergeCell ref="B264:W264"/>
    <mergeCell ref="B265:W265"/>
    <mergeCell ref="B266:W266"/>
    <mergeCell ref="S5:T5"/>
    <mergeCell ref="N7:Q7"/>
    <mergeCell ref="D34:W34"/>
    <mergeCell ref="B258:W258"/>
    <mergeCell ref="B260:C260"/>
    <mergeCell ref="B262:W262"/>
    <mergeCell ref="B269:G269"/>
    <mergeCell ref="B267:W267"/>
    <mergeCell ref="B271:W271"/>
    <mergeCell ref="B272:W272"/>
    <mergeCell ref="B273:W273"/>
    <mergeCell ref="B274:W274"/>
    <mergeCell ref="B275:W275"/>
  </mergeCells>
  <dataValidations count="1">
    <dataValidation type="list" allowBlank="1" showInputMessage="1" showErrorMessage="1" sqref="N7:Q7">
      <formula1>$B$35:$B$253</formula1>
    </dataValidation>
  </dataValidations>
  <printOptions/>
  <pageMargins left="0.23" right="0.2" top="0.5" bottom="0.5" header="0.5" footer="0.5"/>
  <pageSetup fitToHeight="0" fitToWidth="0"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2010-12-10T22:50:40Z</cp:lastPrinted>
  <dcterms:created xsi:type="dcterms:W3CDTF">1996-10-14T23:33:28Z</dcterms:created>
  <dcterms:modified xsi:type="dcterms:W3CDTF">2010-12-10T22:50:45Z</dcterms:modified>
  <cp:category/>
  <cp:version/>
  <cp:contentType/>
  <cp:contentStatus/>
</cp:coreProperties>
</file>