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30" windowWidth="11505" windowHeight="11640" activeTab="0"/>
  </bookViews>
  <sheets>
    <sheet name="Terr"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RegData">'[2]W1_1990Data'!$K$7:$L$7</definedName>
  </definedNames>
  <calcPr fullCalcOnLoad="1"/>
</workbook>
</file>

<file path=xl/sharedStrings.xml><?xml version="1.0" encoding="utf-8"?>
<sst xmlns="http://schemas.openxmlformats.org/spreadsheetml/2006/main" count="461" uniqueCount="241">
  <si>
    <t>Antigua and Barbuda</t>
  </si>
  <si>
    <t>Australia</t>
  </si>
  <si>
    <t>Belgium</t>
  </si>
  <si>
    <t>Colombia</t>
  </si>
  <si>
    <t>Croatia</t>
  </si>
  <si>
    <t>Cuba</t>
  </si>
  <si>
    <t>Denmark</t>
  </si>
  <si>
    <t>Dominican Republic</t>
  </si>
  <si>
    <t>Finland</t>
  </si>
  <si>
    <t>France</t>
  </si>
  <si>
    <t>Georgia</t>
  </si>
  <si>
    <t>Germany</t>
  </si>
  <si>
    <t>Greece</t>
  </si>
  <si>
    <t>Guatemala</t>
  </si>
  <si>
    <t>Iceland</t>
  </si>
  <si>
    <t>Ireland</t>
  </si>
  <si>
    <t>Italy</t>
  </si>
  <si>
    <t>Japan</t>
  </si>
  <si>
    <t>Latvia</t>
  </si>
  <si>
    <t>Lithuania</t>
  </si>
  <si>
    <t>Netherlands</t>
  </si>
  <si>
    <t>New Zealand</t>
  </si>
  <si>
    <t>Norway</t>
  </si>
  <si>
    <t>Portugal</t>
  </si>
  <si>
    <t>Romania</t>
  </si>
  <si>
    <t>Slovenia</t>
  </si>
  <si>
    <t>Spain</t>
  </si>
  <si>
    <t>St. Vincent and the Grenadines</t>
  </si>
  <si>
    <t>Sweden</t>
  </si>
  <si>
    <t>United Kingdom</t>
  </si>
  <si>
    <t>United States</t>
  </si>
  <si>
    <t>Sources:</t>
  </si>
  <si>
    <t>Definitions &amp; Technical notes:</t>
  </si>
  <si>
    <t>Algeria</t>
  </si>
  <si>
    <t>Barbados</t>
  </si>
  <si>
    <t>Belize</t>
  </si>
  <si>
    <t>Benin</t>
  </si>
  <si>
    <t>Bulgaria</t>
  </si>
  <si>
    <t>Cambodia</t>
  </si>
  <si>
    <t>Cameroon</t>
  </si>
  <si>
    <t>Chile</t>
  </si>
  <si>
    <t>Costa Rica</t>
  </si>
  <si>
    <t>Dem. Rep. of the Congo</t>
  </si>
  <si>
    <t>Dominica</t>
  </si>
  <si>
    <t>Estonia</t>
  </si>
  <si>
    <t>Gabon</t>
  </si>
  <si>
    <t>Guinea</t>
  </si>
  <si>
    <t>Haiti</t>
  </si>
  <si>
    <t>Honduras</t>
  </si>
  <si>
    <t>Iran (Islamic Republic of)</t>
  </si>
  <si>
    <t>Jamaica</t>
  </si>
  <si>
    <t>Korea, Dem. People's Rep.</t>
  </si>
  <si>
    <t>Lebanon</t>
  </si>
  <si>
    <t>Madagascar</t>
  </si>
  <si>
    <t>Malta</t>
  </si>
  <si>
    <t>Mauritania</t>
  </si>
  <si>
    <t>Mauritius</t>
  </si>
  <si>
    <t>Micronesia, Federated States of</t>
  </si>
  <si>
    <t>Monaco</t>
  </si>
  <si>
    <t>Morocco</t>
  </si>
  <si>
    <t>Nicaragua</t>
  </si>
  <si>
    <t>Pakistan</t>
  </si>
  <si>
    <t>Panama</t>
  </si>
  <si>
    <t>Peru</t>
  </si>
  <si>
    <t>Philippines</t>
  </si>
  <si>
    <t>Poland</t>
  </si>
  <si>
    <t>Russian Federation</t>
  </si>
  <si>
    <t>Saint Lucia</t>
  </si>
  <si>
    <t>Sri Lanka</t>
  </si>
  <si>
    <t>Sudan</t>
  </si>
  <si>
    <t>Togo</t>
  </si>
  <si>
    <t>Trinidad and Tobago</t>
  </si>
  <si>
    <t>Tunisia</t>
  </si>
  <si>
    <t>Turkey</t>
  </si>
  <si>
    <t>Ukraine</t>
  </si>
  <si>
    <t>United Rep. of Tanzania</t>
  </si>
  <si>
    <t>Viet Nam</t>
  </si>
  <si>
    <t>Yemen</t>
  </si>
  <si>
    <t>Albania</t>
  </si>
  <si>
    <t>Argentina</t>
  </si>
  <si>
    <t>Bahrain</t>
  </si>
  <si>
    <t>Brazil</t>
  </si>
  <si>
    <t>Cape Verde</t>
  </si>
  <si>
    <t>Comoros</t>
  </si>
  <si>
    <t>Congo</t>
  </si>
  <si>
    <t>Cote d'Ivoire</t>
  </si>
  <si>
    <t>Djibouti</t>
  </si>
  <si>
    <t>Ecuador</t>
  </si>
  <si>
    <t>El Salvador</t>
  </si>
  <si>
    <t>Eritrea</t>
  </si>
  <si>
    <t>Fiji</t>
  </si>
  <si>
    <t>Gambia</t>
  </si>
  <si>
    <t>Guinea-Bissau</t>
  </si>
  <si>
    <t>Guyana</t>
  </si>
  <si>
    <t>Indonesia</t>
  </si>
  <si>
    <t>Israel</t>
  </si>
  <si>
    <t>Jordan</t>
  </si>
  <si>
    <t>Kenya</t>
  </si>
  <si>
    <t>Korea, Republic of</t>
  </si>
  <si>
    <t>Mexico</t>
  </si>
  <si>
    <t>Mozambique</t>
  </si>
  <si>
    <t>Namibia</t>
  </si>
  <si>
    <t>Nigeria</t>
  </si>
  <si>
    <t>Samoa</t>
  </si>
  <si>
    <t>Senegal</t>
  </si>
  <si>
    <t>Seychelles</t>
  </si>
  <si>
    <t>Suriname</t>
  </si>
  <si>
    <t>Thailand</t>
  </si>
  <si>
    <t>Tonga</t>
  </si>
  <si>
    <t>United Arab Emirates</t>
  </si>
  <si>
    <t>Uruguay</t>
  </si>
  <si>
    <t>Vanuatu</t>
  </si>
  <si>
    <t>Bahamas</t>
  </si>
  <si>
    <t>Bangladesh</t>
  </si>
  <si>
    <t>Canada</t>
  </si>
  <si>
    <t>China</t>
  </si>
  <si>
    <t>Egypt</t>
  </si>
  <si>
    <t>Ghana</t>
  </si>
  <si>
    <t>Grenada</t>
  </si>
  <si>
    <t>India</t>
  </si>
  <si>
    <t>Kiribati</t>
  </si>
  <si>
    <t>Malaysia</t>
  </si>
  <si>
    <t>Palau</t>
  </si>
  <si>
    <t>Papua New Guinea</t>
  </si>
  <si>
    <t>Saint Kitts and Nevis</t>
  </si>
  <si>
    <t>Saudi Arabia</t>
  </si>
  <si>
    <t>South Africa</t>
  </si>
  <si>
    <t>Tuvalu</t>
  </si>
  <si>
    <t>Choose a country from the following drop-down list:</t>
  </si>
  <si>
    <t>Country</t>
  </si>
  <si>
    <t>%</t>
  </si>
  <si>
    <t>Angola</t>
  </si>
  <si>
    <t>Bosnia and Herzegovina</t>
  </si>
  <si>
    <t>Brunei Darussalam</t>
  </si>
  <si>
    <t>China, Hong Kong SAR</t>
  </si>
  <si>
    <t>Cyprus</t>
  </si>
  <si>
    <t>Equatorial Guinea</t>
  </si>
  <si>
    <t>French Guiana</t>
  </si>
  <si>
    <t>French Polynesia</t>
  </si>
  <si>
    <t>Greenland</t>
  </si>
  <si>
    <t>Guadeloupe</t>
  </si>
  <si>
    <t>Iraq</t>
  </si>
  <si>
    <t>Kuwait</t>
  </si>
  <si>
    <t>Liberia</t>
  </si>
  <si>
    <t>Libyan Arab Jamahiriya</t>
  </si>
  <si>
    <t>Marshall Islands</t>
  </si>
  <si>
    <t>Martinique</t>
  </si>
  <si>
    <t>Mayotte</t>
  </si>
  <si>
    <t>Montenegro</t>
  </si>
  <si>
    <t>Myanmar</t>
  </si>
  <si>
    <t>New Caledonia</t>
  </si>
  <si>
    <t>Oman</t>
  </si>
  <si>
    <t>Qatar</t>
  </si>
  <si>
    <t>Reunion</t>
  </si>
  <si>
    <t>Saint Pierre and Miquelon</t>
  </si>
  <si>
    <t>Sierra Leone</t>
  </si>
  <si>
    <t>Singapore</t>
  </si>
  <si>
    <t>Solomon Islands</t>
  </si>
  <si>
    <t>Somalia</t>
  </si>
  <si>
    <t>Syrian Arab Republic</t>
  </si>
  <si>
    <t>Timor-Leste</t>
  </si>
  <si>
    <t>Venezuela (Bolivarian Republic of)</t>
  </si>
  <si>
    <t>Wallis and Futuna Islands</t>
  </si>
  <si>
    <t>Western Sahara</t>
  </si>
  <si>
    <t>UNSD Millennium Development Goals Database (see http://mdgs.un.org/unsd/mdg/Data.aspx).</t>
  </si>
  <si>
    <t>Protected areas increase with time and are not deleted from subsequent years. Only protected areas that are “nationally designated” are included in this indicator. The status "designated" is attributed to a protected area when the authority that corresponds, according to national legislation or common practice (e.g. by means of an executive decree), officially endorses a document of designation. The designation must be for conservation of biodiversity, not single species and not fortuitous de facto protection arising because of some other activity (e.g. military). Hence, a number of United States Marine Managed Areas as well as permanent fisheries closures are excluded.</t>
  </si>
  <si>
    <t>Data are adjusted to account for transboundary protected areas (protected areas that transcend international boundaries) to ensure that the appropriate area/extent from the total area for that site is attributed to the country in which it is contained. Similar adjustments have been made where a protected area transcends both marine and terrestrial environments.</t>
  </si>
  <si>
    <t>The size of the protected area (its “extent”) is the officially documented total area provided by the national authority or as listed by the World Database on Protected Areas and may be generated from spatial (GIS) boundary data (see source for details). Many protected areas can contain proportions of both the marine and terrestrial environment, and the size of the protected area extent that falls into each environment is not always available. The table also includes some protected areas for which the year (date of establishment/designation) is unavailable.</t>
  </si>
  <si>
    <t>Where the documented total area is unavailable the following rules have been applied:
1. Where the documented total area of the site is unavailable but the spatial (GIS) boundary is present in the WDPA, the total area calculated from the GIS will be used; and 
2. Where spatial (GIS) boundaries and the documented area from national sources are unavailable, UNEP-WCMC works with the collaborating NGOs to help source this information. Where no additional information, either from national sources or NGOs, can be found then the site is excluded from the statistics.</t>
  </si>
  <si>
    <t>If no update is received for a given year, the total number and size of the protected area is assumed to be equal to the previous year’s values.</t>
  </si>
  <si>
    <t xml:space="preserve">Data Quality: </t>
  </si>
  <si>
    <t>The World Database on Protected Areas (WDPA) is compiled from multiple sources and is the most comprehensive global dataset on marine and terrestrial protected areas available. It is a joint project of UNEP-WCMC and the IUCN World Commission on Protected Areas working with governments and collaborating non-governmental organizations (NGOs).</t>
  </si>
  <si>
    <t>A major source of information is through the UN List process, which takes place every 4-5 years. As part of this process, key stakeholders review and provide information to assist in the compilation of the UN List of Protected areas. In the intervening period between UN Lists, UNEP-WCMC works closely with national authorities and NGOs to continually update the WDPA, as new information becomes available.</t>
  </si>
  <si>
    <t>There are known data and knowledge gaps that exist in some countries/regions due to difficulties in: reporting capacities; measuring the proportion of a protected area within the terrestrial and/or marine environment; and determining whether a site conforms to the IUCN definition of a protected area/MPA.</t>
  </si>
  <si>
    <t>The list of protected areas does not provide information on non-designated protected areas that may also be important for conserving biodiversity. Further, the spatial extent of nationally designated protected areas does not indicate how well managed the area is in practice, nor does it confirm that protection measures are actually enforced for the entire extent. However, UNEP-WCMC and IUCN have defined and monitor categorizes of nationally designated protected areas in order to improve data quality.</t>
  </si>
  <si>
    <t>For more information visit the World Database on Protected Areas (WDPA) website at: www.wdpa.org/.</t>
  </si>
  <si>
    <t>Environmental Indicators and Selected Time Series: Land and Agriculture</t>
  </si>
  <si>
    <t xml:space="preserve">American Samoa </t>
  </si>
  <si>
    <t xml:space="preserve">Anguilla </t>
  </si>
  <si>
    <t xml:space="preserve">Aruba </t>
  </si>
  <si>
    <t xml:space="preserve">Bermuda </t>
  </si>
  <si>
    <t xml:space="preserve">British Virgin Islands </t>
  </si>
  <si>
    <t xml:space="preserve">Cayman Islands </t>
  </si>
  <si>
    <t xml:space="preserve">Cook Islands </t>
  </si>
  <si>
    <t xml:space="preserve">Falkland Islands (Malvinas) </t>
  </si>
  <si>
    <t xml:space="preserve">Gibraltar </t>
  </si>
  <si>
    <t xml:space="preserve">Guam </t>
  </si>
  <si>
    <t xml:space="preserve">Montserrat </t>
  </si>
  <si>
    <t xml:space="preserve">Netherlands Antilles </t>
  </si>
  <si>
    <t xml:space="preserve">Niue </t>
  </si>
  <si>
    <t xml:space="preserve">Northern Mariana Islands </t>
  </si>
  <si>
    <t xml:space="preserve">Puerto Rico </t>
  </si>
  <si>
    <t xml:space="preserve">Saint Helena </t>
  </si>
  <si>
    <t xml:space="preserve">Tokelau </t>
  </si>
  <si>
    <t xml:space="preserve">Turks and Caicos Islands </t>
  </si>
  <si>
    <t xml:space="preserve">United States Virgin Islands </t>
  </si>
  <si>
    <t xml:space="preserve">Afghanistan </t>
  </si>
  <si>
    <t xml:space="preserve">Andorra </t>
  </si>
  <si>
    <t xml:space="preserve">Armenia </t>
  </si>
  <si>
    <t xml:space="preserve">Austria </t>
  </si>
  <si>
    <t xml:space="preserve">Azerbaijan </t>
  </si>
  <si>
    <t xml:space="preserve">Belarus </t>
  </si>
  <si>
    <t xml:space="preserve">Bhutan </t>
  </si>
  <si>
    <t xml:space="preserve">Bolivia </t>
  </si>
  <si>
    <t xml:space="preserve">Botswana </t>
  </si>
  <si>
    <t xml:space="preserve">Burkina Faso </t>
  </si>
  <si>
    <t xml:space="preserve">Burundi </t>
  </si>
  <si>
    <t xml:space="preserve">Central African Republic </t>
  </si>
  <si>
    <t xml:space="preserve">Chad </t>
  </si>
  <si>
    <t xml:space="preserve">Czech Republic </t>
  </si>
  <si>
    <t xml:space="preserve">Ethiopia </t>
  </si>
  <si>
    <t xml:space="preserve">Hungary </t>
  </si>
  <si>
    <t xml:space="preserve">Kazakhstan </t>
  </si>
  <si>
    <t xml:space="preserve">Kyrgyzstan </t>
  </si>
  <si>
    <t xml:space="preserve">Lao People's Dem. Rep. </t>
  </si>
  <si>
    <t xml:space="preserve">Lesotho </t>
  </si>
  <si>
    <t xml:space="preserve">Liechtenstein </t>
  </si>
  <si>
    <t xml:space="preserve">Luxembourg </t>
  </si>
  <si>
    <t xml:space="preserve">Malawi </t>
  </si>
  <si>
    <t xml:space="preserve">Mali </t>
  </si>
  <si>
    <t xml:space="preserve">Mongolia </t>
  </si>
  <si>
    <t xml:space="preserve">Nepal </t>
  </si>
  <si>
    <t xml:space="preserve">Niger </t>
  </si>
  <si>
    <t xml:space="preserve">Paraguay </t>
  </si>
  <si>
    <t xml:space="preserve">Republic of Moldova </t>
  </si>
  <si>
    <t xml:space="preserve">Rwanda </t>
  </si>
  <si>
    <t xml:space="preserve">Serbia </t>
  </si>
  <si>
    <t xml:space="preserve">Slovakia </t>
  </si>
  <si>
    <t xml:space="preserve">Swaziland </t>
  </si>
  <si>
    <t xml:space="preserve">Switzerland </t>
  </si>
  <si>
    <t xml:space="preserve">Tajikistan </t>
  </si>
  <si>
    <t xml:space="preserve">The Former Yugoslav Rep. of  Macedonia </t>
  </si>
  <si>
    <t xml:space="preserve">Turkmenistan </t>
  </si>
  <si>
    <t xml:space="preserve">Uganda </t>
  </si>
  <si>
    <t xml:space="preserve">Uzbekistan </t>
  </si>
  <si>
    <t xml:space="preserve">Zambia </t>
  </si>
  <si>
    <t xml:space="preserve">Zimbabwe </t>
  </si>
  <si>
    <t>Proportion of Terrestrial Protected Areas</t>
  </si>
  <si>
    <r>
      <t>Last update:</t>
    </r>
    <r>
      <rPr>
        <sz val="12"/>
        <rFont val="Arial"/>
        <family val="2"/>
      </rPr>
      <t xml:space="preserve"> September 2010</t>
    </r>
  </si>
  <si>
    <t>The definition of a “protected area”, as adopted by the International Union for Conservation of Nature (IUCN), is “an area of land and/or sea especially dedicated to the protection and maintenance of biological diversity, and of natural and associated cultural resources, and managed through legal or other effective means”. (IUCN 1994. Guidelines for Protected Areas Management Categories. IUCN; Gland; Switzerland and Cambridge; UK)</t>
  </si>
  <si>
    <t>Proportions are calculated as the total terrestrial protected area extent divided by the total country (surface) area (includes total land area and inland waters).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</si>
</sst>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 ###\ ##0.00"/>
    <numFmt numFmtId="178" formatCode="#\ ###\ ##0"/>
  </numFmts>
  <fonts count="27">
    <font>
      <sz val="10"/>
      <name val="Arial"/>
      <family val="0"/>
    </font>
    <font>
      <b/>
      <sz val="10"/>
      <name val="Arial"/>
      <family val="2"/>
    </font>
    <font>
      <sz val="8"/>
      <name val="Arial"/>
      <family val="0"/>
    </font>
    <font>
      <i/>
      <sz val="8"/>
      <name val="Arial"/>
      <family val="2"/>
    </font>
    <font>
      <b/>
      <i/>
      <u val="single"/>
      <sz val="9"/>
      <name val="Arial"/>
      <family val="2"/>
    </font>
    <font>
      <sz val="10"/>
      <color indexed="8"/>
      <name val="Arial"/>
      <family val="0"/>
    </font>
    <font>
      <sz val="8"/>
      <color indexed="8"/>
      <name val="Arial"/>
      <family val="0"/>
    </font>
    <font>
      <b/>
      <sz val="8"/>
      <color indexed="8"/>
      <name val="Arial"/>
      <family val="2"/>
    </font>
    <font>
      <b/>
      <sz val="15"/>
      <name val="Arial"/>
      <family val="0"/>
    </font>
    <font>
      <b/>
      <sz val="12"/>
      <name val="Arial"/>
      <family val="2"/>
    </font>
    <font>
      <i/>
      <sz val="12"/>
      <name val="Arial"/>
      <family val="2"/>
    </font>
    <font>
      <sz val="12"/>
      <name val="Arial"/>
      <family val="2"/>
    </font>
    <font>
      <b/>
      <sz val="10"/>
      <color indexed="8"/>
      <name val="Arial"/>
      <family val="2"/>
    </font>
    <font>
      <u val="single"/>
      <sz val="10"/>
      <color indexed="36"/>
      <name val="Arial"/>
      <family val="0"/>
    </font>
    <font>
      <u val="single"/>
      <sz val="10"/>
      <color indexed="12"/>
      <name val="Arial"/>
      <family val="0"/>
    </font>
    <font>
      <b/>
      <sz val="10.25"/>
      <name val="Arial"/>
      <family val="0"/>
    </font>
    <font>
      <b/>
      <sz val="9"/>
      <name val="Arial"/>
      <family val="0"/>
    </font>
    <font>
      <sz val="9"/>
      <name val="Arial"/>
      <family val="0"/>
    </font>
    <font>
      <sz val="8.5"/>
      <name val="Arial"/>
      <family val="0"/>
    </font>
    <font>
      <sz val="8.25"/>
      <name val="Arial"/>
      <family val="2"/>
    </font>
    <font>
      <b/>
      <sz val="8"/>
      <name val="Arial"/>
      <family val="2"/>
    </font>
    <font>
      <b/>
      <sz val="13"/>
      <name val="Arial"/>
      <family val="2"/>
    </font>
    <font>
      <b/>
      <sz val="10"/>
      <color indexed="12"/>
      <name val="Arial"/>
      <family val="2"/>
    </font>
    <font>
      <i/>
      <sz val="8"/>
      <color indexed="9"/>
      <name val="Arial"/>
      <family val="2"/>
    </font>
    <font>
      <i/>
      <sz val="8"/>
      <color indexed="8"/>
      <name val="Arial"/>
      <family val="2"/>
    </font>
    <font>
      <sz val="2"/>
      <color indexed="9"/>
      <name val="Arial"/>
      <family val="0"/>
    </font>
    <font>
      <b/>
      <u val="single"/>
      <sz val="9"/>
      <name val="Arial"/>
      <family val="2"/>
    </font>
  </fonts>
  <fills count="9">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82">
    <xf numFmtId="0" fontId="0" fillId="0" borderId="0" xfId="0" applyAlignment="1">
      <alignment/>
    </xf>
    <xf numFmtId="0" fontId="0" fillId="0" borderId="0" xfId="0" applyAlignment="1" applyProtection="1">
      <alignment horizontal="left"/>
      <protection locked="0"/>
    </xf>
    <xf numFmtId="0" fontId="0" fillId="0" borderId="0" xfId="0" applyAlignment="1" applyProtection="1">
      <alignment/>
      <protection locked="0"/>
    </xf>
    <xf numFmtId="164" fontId="0" fillId="0" borderId="0" xfId="0" applyNumberFormat="1" applyAlignment="1" applyProtection="1">
      <alignment horizontal="right"/>
      <protection locked="0"/>
    </xf>
    <xf numFmtId="0" fontId="0" fillId="2" borderId="0" xfId="0" applyFill="1" applyAlignment="1" applyProtection="1">
      <alignment horizontal="left"/>
      <protection locked="0"/>
    </xf>
    <xf numFmtId="0" fontId="0" fillId="2" borderId="0" xfId="0" applyFill="1" applyAlignment="1" applyProtection="1">
      <alignment/>
      <protection locked="0"/>
    </xf>
    <xf numFmtId="164" fontId="0" fillId="2" borderId="0" xfId="0" applyNumberFormat="1" applyFill="1" applyAlignment="1" applyProtection="1">
      <alignment horizontal="right"/>
      <protection locked="0"/>
    </xf>
    <xf numFmtId="0" fontId="0" fillId="2" borderId="0" xfId="0" applyFont="1" applyFill="1" applyAlignment="1" applyProtection="1">
      <alignment/>
      <protection locked="0"/>
    </xf>
    <xf numFmtId="0" fontId="8"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166" fontId="0" fillId="2" borderId="0" xfId="0" applyNumberFormat="1" applyFont="1" applyFill="1" applyAlignment="1" applyProtection="1">
      <alignment horizontal="right"/>
      <protection locked="0"/>
    </xf>
    <xf numFmtId="0" fontId="9" fillId="2" borderId="0" xfId="0" applyFont="1" applyFill="1" applyAlignment="1" applyProtection="1">
      <alignment horizontal="left"/>
      <protection locked="0"/>
    </xf>
    <xf numFmtId="0" fontId="10" fillId="2" borderId="0" xfId="0" applyFont="1" applyFill="1" applyAlignment="1" applyProtection="1">
      <alignment horizontal="right"/>
      <protection locked="0"/>
    </xf>
    <xf numFmtId="0" fontId="3" fillId="2" borderId="0" xfId="0" applyFont="1" applyFill="1" applyAlignment="1" applyProtection="1">
      <alignment horizontal="right"/>
      <protection locked="0"/>
    </xf>
    <xf numFmtId="49" fontId="2" fillId="2" borderId="0" xfId="0" applyNumberFormat="1" applyFont="1" applyFill="1" applyAlignment="1" applyProtection="1">
      <alignment horizontal="center"/>
      <protection locked="0"/>
    </xf>
    <xf numFmtId="167" fontId="6" fillId="3" borderId="0" xfId="22" applyNumberFormat="1" applyFont="1" applyFill="1" applyBorder="1" applyAlignment="1" applyProtection="1">
      <alignment horizontal="left"/>
      <protection locked="0"/>
    </xf>
    <xf numFmtId="0" fontId="2" fillId="3" borderId="0" xfId="0" applyFont="1" applyFill="1" applyAlignment="1" applyProtection="1">
      <alignment horizontal="left"/>
      <protection locked="0"/>
    </xf>
    <xf numFmtId="0" fontId="2" fillId="3" borderId="0" xfId="0" applyFont="1" applyFill="1" applyAlignment="1" applyProtection="1">
      <alignment/>
      <protection locked="0"/>
    </xf>
    <xf numFmtId="164" fontId="2" fillId="3" borderId="0" xfId="0" applyNumberFormat="1" applyFont="1" applyFill="1" applyAlignment="1" applyProtection="1">
      <alignment horizontal="right"/>
      <protection locked="0"/>
    </xf>
    <xf numFmtId="0" fontId="0" fillId="3" borderId="0" xfId="0" applyFill="1" applyAlignment="1" applyProtection="1">
      <alignment/>
      <protection locked="0"/>
    </xf>
    <xf numFmtId="0" fontId="2" fillId="0" borderId="0" xfId="0" applyFont="1" applyAlignment="1" applyProtection="1">
      <alignment wrapText="1"/>
      <protection locked="0"/>
    </xf>
    <xf numFmtId="0" fontId="0" fillId="0" borderId="0" xfId="0" applyAlignment="1" applyProtection="1">
      <alignment horizontal="left" wrapText="1"/>
      <protection locked="0"/>
    </xf>
    <xf numFmtId="0" fontId="0" fillId="0" borderId="0" xfId="0" applyAlignment="1" applyProtection="1">
      <alignment wrapText="1"/>
      <protection locked="0"/>
    </xf>
    <xf numFmtId="0" fontId="1" fillId="2" borderId="0" xfId="0" applyFont="1" applyFill="1" applyAlignment="1" applyProtection="1">
      <alignment horizontal="left"/>
      <protection locked="0"/>
    </xf>
    <xf numFmtId="0" fontId="0" fillId="2" borderId="0" xfId="0" applyFont="1" applyFill="1" applyAlignment="1" applyProtection="1">
      <alignment horizontal="left"/>
      <protection locked="0"/>
    </xf>
    <xf numFmtId="0" fontId="2" fillId="2" borderId="0" xfId="0" applyFont="1" applyFill="1" applyAlignment="1" applyProtection="1">
      <alignment horizontal="right"/>
      <protection locked="0"/>
    </xf>
    <xf numFmtId="165" fontId="2" fillId="2" borderId="0" xfId="0" applyNumberFormat="1" applyFont="1" applyFill="1" applyAlignment="1" applyProtection="1">
      <alignment horizontal="center"/>
      <protection locked="0"/>
    </xf>
    <xf numFmtId="0" fontId="0" fillId="0" borderId="0" xfId="0" applyFont="1" applyAlignment="1" applyProtection="1">
      <alignment horizontal="left"/>
      <protection hidden="1"/>
    </xf>
    <xf numFmtId="0" fontId="3" fillId="4" borderId="1" xfId="0" applyFont="1" applyFill="1" applyBorder="1" applyAlignment="1" applyProtection="1">
      <alignment horizontal="right"/>
      <protection hidden="1"/>
    </xf>
    <xf numFmtId="0" fontId="3" fillId="4" borderId="2" xfId="0" applyFont="1" applyFill="1" applyBorder="1" applyAlignment="1" applyProtection="1">
      <alignment horizontal="right"/>
      <protection hidden="1"/>
    </xf>
    <xf numFmtId="0" fontId="2" fillId="4" borderId="2" xfId="0" applyFont="1" applyFill="1" applyBorder="1" applyAlignment="1" applyProtection="1">
      <alignment horizontal="right"/>
      <protection hidden="1"/>
    </xf>
    <xf numFmtId="0" fontId="0" fillId="4" borderId="2" xfId="0" applyFont="1" applyFill="1" applyBorder="1" applyAlignment="1" applyProtection="1">
      <alignment/>
      <protection hidden="1"/>
    </xf>
    <xf numFmtId="165" fontId="2" fillId="4" borderId="2" xfId="0" applyNumberFormat="1" applyFont="1" applyFill="1" applyBorder="1" applyAlignment="1" applyProtection="1">
      <alignment horizontal="center"/>
      <protection hidden="1"/>
    </xf>
    <xf numFmtId="0" fontId="0" fillId="4" borderId="3" xfId="0" applyFill="1" applyBorder="1" applyAlignment="1" applyProtection="1">
      <alignment/>
      <protection hidden="1"/>
    </xf>
    <xf numFmtId="0" fontId="3" fillId="4" borderId="4"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4" borderId="0" xfId="0" applyFont="1" applyFill="1" applyBorder="1" applyAlignment="1" applyProtection="1">
      <alignment horizontal="right"/>
      <protection hidden="1"/>
    </xf>
    <xf numFmtId="0" fontId="0" fillId="4" borderId="0" xfId="0" applyFont="1" applyFill="1" applyBorder="1" applyAlignment="1" applyProtection="1">
      <alignment/>
      <protection hidden="1"/>
    </xf>
    <xf numFmtId="165" fontId="2" fillId="4" borderId="0" xfId="0" applyNumberFormat="1" applyFont="1" applyFill="1" applyBorder="1" applyAlignment="1" applyProtection="1">
      <alignment horizontal="center"/>
      <protection hidden="1"/>
    </xf>
    <xf numFmtId="0" fontId="0" fillId="4" borderId="5" xfId="0" applyFill="1" applyBorder="1" applyAlignment="1" applyProtection="1">
      <alignment/>
      <protection hidden="1"/>
    </xf>
    <xf numFmtId="0" fontId="3" fillId="4" borderId="6" xfId="0" applyFont="1" applyFill="1" applyBorder="1" applyAlignment="1" applyProtection="1">
      <alignment horizontal="right"/>
      <protection hidden="1"/>
    </xf>
    <xf numFmtId="0" fontId="3" fillId="4" borderId="7" xfId="0" applyFont="1" applyFill="1" applyBorder="1" applyAlignment="1" applyProtection="1">
      <alignment horizontal="right"/>
      <protection hidden="1"/>
    </xf>
    <xf numFmtId="0" fontId="2" fillId="4" borderId="7" xfId="0" applyFont="1" applyFill="1" applyBorder="1" applyAlignment="1" applyProtection="1">
      <alignment horizontal="right"/>
      <protection hidden="1"/>
    </xf>
    <xf numFmtId="0" fontId="0" fillId="4" borderId="7" xfId="0" applyFont="1" applyFill="1" applyBorder="1" applyAlignment="1" applyProtection="1">
      <alignment/>
      <protection hidden="1"/>
    </xf>
    <xf numFmtId="165" fontId="2" fillId="4" borderId="7" xfId="0" applyNumberFormat="1" applyFont="1" applyFill="1" applyBorder="1" applyAlignment="1" applyProtection="1">
      <alignment horizontal="center"/>
      <protection hidden="1"/>
    </xf>
    <xf numFmtId="0" fontId="0" fillId="4" borderId="8" xfId="0" applyFill="1" applyBorder="1" applyAlignment="1" applyProtection="1">
      <alignment/>
      <protection hidden="1"/>
    </xf>
    <xf numFmtId="0" fontId="22" fillId="2" borderId="0" xfId="0" applyFont="1" applyFill="1" applyAlignment="1" applyProtection="1">
      <alignment/>
      <protection locked="0"/>
    </xf>
    <xf numFmtId="49" fontId="11" fillId="2" borderId="0" xfId="0" applyNumberFormat="1" applyFont="1" applyFill="1" applyAlignment="1" applyProtection="1">
      <alignment/>
      <protection locked="0"/>
    </xf>
    <xf numFmtId="0" fontId="0" fillId="0" borderId="0" xfId="0" applyFill="1" applyAlignment="1" applyProtection="1">
      <alignmen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164" fontId="2" fillId="0" borderId="0" xfId="0" applyNumberFormat="1" applyFont="1" applyFill="1" applyAlignment="1" applyProtection="1">
      <alignment horizontal="right"/>
      <protection locked="0"/>
    </xf>
    <xf numFmtId="2" fontId="12" fillId="5" borderId="0" xfId="23" applyNumberFormat="1" applyFont="1" applyFill="1" applyBorder="1" applyAlignment="1" applyProtection="1">
      <alignment horizontal="left" vertical="center"/>
      <protection locked="0"/>
    </xf>
    <xf numFmtId="49" fontId="10" fillId="2" borderId="0" xfId="0" applyNumberFormat="1" applyFont="1" applyFill="1" applyAlignment="1" applyProtection="1">
      <alignment horizontal="right"/>
      <protection locked="0"/>
    </xf>
    <xf numFmtId="0" fontId="20" fillId="0" borderId="0" xfId="23" applyNumberFormat="1" applyFont="1" applyFill="1" applyBorder="1" applyAlignment="1" applyProtection="1">
      <alignment horizontal="right"/>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2" fontId="0" fillId="0" borderId="0" xfId="0" applyNumberFormat="1" applyFont="1" applyAlignment="1" applyProtection="1">
      <alignment/>
      <protection hidden="1"/>
    </xf>
    <xf numFmtId="0" fontId="0" fillId="0" borderId="0" xfId="0" applyFill="1" applyAlignment="1">
      <alignment/>
    </xf>
    <xf numFmtId="0" fontId="21" fillId="2" borderId="0" xfId="0" applyFont="1" applyFill="1" applyBorder="1" applyAlignment="1" applyProtection="1">
      <alignment/>
      <protection locked="0"/>
    </xf>
    <xf numFmtId="0" fontId="7" fillId="5" borderId="0" xfId="23" applyFont="1" applyFill="1" applyBorder="1" applyAlignment="1" applyProtection="1">
      <alignment horizontal="right" wrapText="1"/>
      <protection locked="0"/>
    </xf>
    <xf numFmtId="164" fontId="6" fillId="6" borderId="0" xfId="23" applyNumberFormat="1" applyFont="1" applyFill="1" applyBorder="1" applyAlignment="1" applyProtection="1">
      <alignment horizontal="right" wrapText="1"/>
      <protection locked="0"/>
    </xf>
    <xf numFmtId="164" fontId="6" fillId="7" borderId="0" xfId="23" applyNumberFormat="1" applyFont="1" applyFill="1" applyBorder="1" applyAlignment="1" applyProtection="1">
      <alignment horizontal="right"/>
      <protection locked="0"/>
    </xf>
    <xf numFmtId="164" fontId="6" fillId="0" borderId="0" xfId="23" applyNumberFormat="1" applyFont="1" applyFill="1" applyBorder="1" applyAlignment="1" applyProtection="1">
      <alignment horizontal="right" wrapText="1"/>
      <protection locked="0"/>
    </xf>
    <xf numFmtId="167" fontId="6" fillId="6" borderId="0" xfId="21" applyNumberFormat="1" applyFont="1" applyFill="1" applyBorder="1" applyAlignment="1" applyProtection="1">
      <alignment wrapText="1"/>
      <protection locked="0"/>
    </xf>
    <xf numFmtId="167" fontId="6" fillId="0" borderId="0" xfId="21" applyNumberFormat="1" applyFont="1" applyFill="1" applyBorder="1" applyAlignment="1" applyProtection="1">
      <alignment wrapText="1"/>
      <protection locked="0"/>
    </xf>
    <xf numFmtId="167" fontId="25" fillId="0" borderId="0" xfId="21" applyNumberFormat="1" applyFont="1" applyFill="1" applyBorder="1" applyAlignment="1" applyProtection="1">
      <alignment wrapText="1"/>
      <protection locked="0"/>
    </xf>
    <xf numFmtId="0" fontId="4" fillId="0" borderId="0" xfId="0" applyFont="1" applyFill="1" applyAlignment="1" applyProtection="1">
      <alignment/>
      <protection locked="0"/>
    </xf>
    <xf numFmtId="0" fontId="2" fillId="0" borderId="0" xfId="0" applyFont="1" applyFill="1" applyAlignment="1" applyProtection="1">
      <alignment wrapText="1"/>
      <protection locked="0"/>
    </xf>
    <xf numFmtId="0" fontId="0" fillId="0" borderId="0" xfId="0" applyBorder="1" applyAlignment="1" applyProtection="1">
      <alignment wrapText="1"/>
      <protection locked="0"/>
    </xf>
    <xf numFmtId="0" fontId="26" fillId="0" borderId="0" xfId="0" applyFont="1" applyBorder="1" applyAlignment="1" applyProtection="1">
      <alignment horizontal="left" wrapText="1"/>
      <protection locked="0"/>
    </xf>
    <xf numFmtId="0" fontId="26" fillId="0" borderId="0" xfId="0" applyFont="1" applyBorder="1" applyAlignment="1" applyProtection="1">
      <alignment wrapText="1"/>
      <protection locked="0"/>
    </xf>
    <xf numFmtId="0" fontId="26" fillId="0" borderId="0" xfId="0" applyFont="1" applyBorder="1" applyAlignment="1" applyProtection="1">
      <alignment horizontal="left" vertical="top" wrapText="1"/>
      <protection locked="0"/>
    </xf>
    <xf numFmtId="49" fontId="2" fillId="2" borderId="0" xfId="0" applyNumberFormat="1" applyFont="1" applyFill="1" applyAlignment="1" applyProtection="1">
      <alignment horizontal="center"/>
      <protection locked="0"/>
    </xf>
    <xf numFmtId="0" fontId="0" fillId="8" borderId="9" xfId="0" applyFill="1" applyBorder="1" applyAlignment="1" applyProtection="1">
      <alignment horizontal="left" shrinkToFit="1"/>
      <protection locked="0"/>
    </xf>
    <xf numFmtId="0" fontId="0" fillId="8" borderId="10" xfId="0" applyFill="1" applyBorder="1" applyAlignment="1" applyProtection="1">
      <alignment horizontal="left" shrinkToFit="1"/>
      <protection locked="0"/>
    </xf>
    <xf numFmtId="0" fontId="0" fillId="8" borderId="11" xfId="0" applyFill="1" applyBorder="1" applyAlignment="1" applyProtection="1">
      <alignment horizontal="left" shrinkToFit="1"/>
      <protection locked="0"/>
    </xf>
    <xf numFmtId="178" fontId="6" fillId="0" borderId="0" xfId="23" applyNumberFormat="1" applyFont="1" applyFill="1" applyBorder="1" applyAlignment="1" applyProtection="1">
      <alignment horizontal="left" wrapText="1"/>
      <protection locked="0"/>
    </xf>
    <xf numFmtId="0" fontId="26" fillId="0" borderId="0"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6" fillId="0" borderId="0" xfId="0" applyFont="1" applyBorder="1" applyAlignment="1" applyProtection="1">
      <alignment horizontal="left" vertical="top" wrapText="1"/>
      <protection locked="0"/>
    </xf>
    <xf numFmtId="0" fontId="24" fillId="3" borderId="0" xfId="23" applyFont="1" applyFill="1" applyBorder="1" applyAlignment="1" applyProtection="1">
      <alignment horizontal="center"/>
      <protection locked="0"/>
    </xf>
  </cellXfs>
  <cellStyles count="11">
    <cellStyle name="Normal" xfId="0"/>
    <cellStyle name="Comma" xfId="15"/>
    <cellStyle name="Comma [0]" xfId="16"/>
    <cellStyle name="Currency" xfId="17"/>
    <cellStyle name="Currency [0]" xfId="18"/>
    <cellStyle name="Followed Hyperlink" xfId="19"/>
    <cellStyle name="Hyperlink" xfId="20"/>
    <cellStyle name="Normal_CH4" xfId="21"/>
    <cellStyle name="Normal_GHG"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Proportion of Terrestrial Protected Areas</a:t>
            </a:r>
          </a:p>
        </c:rich>
      </c:tx>
      <c:layout/>
      <c:spPr>
        <a:noFill/>
        <a:ln>
          <a:noFill/>
        </a:ln>
      </c:spPr>
    </c:title>
    <c:plotArea>
      <c:layout>
        <c:manualLayout>
          <c:xMode val="edge"/>
          <c:yMode val="edge"/>
          <c:x val="0.07375"/>
          <c:y val="0.149"/>
          <c:w val="0.90325"/>
          <c:h val="0.7355"/>
        </c:manualLayout>
      </c:layout>
      <c:barChart>
        <c:barDir val="col"/>
        <c:grouping val="clustered"/>
        <c:varyColors val="0"/>
        <c:ser>
          <c:idx val="0"/>
          <c:order val="0"/>
          <c:spPr>
            <a:gradFill rotWithShape="1">
              <a:gsLst>
                <a:gs pos="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Terr!$D$31:$W$31</c:f>
              <c:numCache/>
            </c:numRef>
          </c:cat>
          <c:val>
            <c:numRef>
              <c:f>Terr!$D$32:$W$32</c:f>
              <c:numCache/>
            </c:numRef>
          </c:val>
        </c:ser>
        <c:gapWidth val="30"/>
        <c:axId val="52813056"/>
        <c:axId val="5555457"/>
      </c:barChart>
      <c:catAx>
        <c:axId val="52813056"/>
        <c:scaling>
          <c:orientation val="minMax"/>
        </c:scaling>
        <c:axPos val="b"/>
        <c:title>
          <c:tx>
            <c:rich>
              <a:bodyPr vert="horz" rot="0" anchor="ctr"/>
              <a:lstStyle/>
              <a:p>
                <a:pPr algn="r">
                  <a:defRPr/>
                </a:pPr>
                <a:r>
                  <a:rPr lang="en-US" cap="none" sz="900" b="1" i="0" u="none" baseline="0">
                    <a:latin typeface="Arial"/>
                    <a:ea typeface="Arial"/>
                    <a:cs typeface="Arial"/>
                  </a:rPr>
                  <a:t>Time (year)</a:t>
                </a:r>
              </a:p>
            </c:rich>
          </c:tx>
          <c:layout>
            <c:manualLayout>
              <c:xMode val="factor"/>
              <c:yMode val="factor"/>
              <c:x val="-0.00125"/>
              <c:y val="0.1012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25" b="0" i="0" u="none" baseline="0">
                <a:latin typeface="Arial"/>
                <a:ea typeface="Arial"/>
                <a:cs typeface="Arial"/>
              </a:defRPr>
            </a:pPr>
          </a:p>
        </c:txPr>
        <c:crossAx val="5555457"/>
        <c:crosses val="autoZero"/>
        <c:auto val="1"/>
        <c:lblOffset val="100"/>
        <c:tickLblSkip val="1"/>
        <c:noMultiLvlLbl val="0"/>
      </c:catAx>
      <c:valAx>
        <c:axId val="5555457"/>
        <c:scaling>
          <c:orientation val="minMax"/>
          <c:min val="0"/>
        </c:scaling>
        <c:axPos val="l"/>
        <c:title>
          <c:tx>
            <c:rich>
              <a:bodyPr vert="horz" rot="-5400000" anchor="ctr"/>
              <a:lstStyle/>
              <a:p>
                <a:pPr algn="ctr">
                  <a:defRPr/>
                </a:pPr>
                <a:r>
                  <a:rPr lang="en-US" cap="none" sz="800" b="1" i="0" u="none" baseline="0">
                    <a:latin typeface="Arial"/>
                    <a:ea typeface="Arial"/>
                    <a:cs typeface="Arial"/>
                  </a:rPr>
                  <a:t>Percentage (%)</a:t>
                </a:r>
              </a:p>
            </c:rich>
          </c:tx>
          <c:layout>
            <c:manualLayout>
              <c:xMode val="factor"/>
              <c:yMode val="factor"/>
              <c:x val="-0.0007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281305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24</xdr:row>
      <xdr:rowOff>95250</xdr:rowOff>
    </xdr:from>
    <xdr:to>
      <xdr:col>15</xdr:col>
      <xdr:colOff>400050</xdr:colOff>
      <xdr:row>27</xdr:row>
      <xdr:rowOff>9525</xdr:rowOff>
    </xdr:to>
    <xdr:sp>
      <xdr:nvSpPr>
        <xdr:cNvPr id="1" name="TextBox 4"/>
        <xdr:cNvSpPr txBox="1">
          <a:spLocks noChangeArrowheads="1"/>
        </xdr:cNvSpPr>
      </xdr:nvSpPr>
      <xdr:spPr>
        <a:xfrm>
          <a:off x="4305300" y="3876675"/>
          <a:ext cx="3305175" cy="180975"/>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6</xdr:col>
      <xdr:colOff>257175</xdr:colOff>
      <xdr:row>10</xdr:row>
      <xdr:rowOff>0</xdr:rowOff>
    </xdr:from>
    <xdr:to>
      <xdr:col>16</xdr:col>
      <xdr:colOff>171450</xdr:colOff>
      <xdr:row>24</xdr:row>
      <xdr:rowOff>76200</xdr:rowOff>
    </xdr:to>
    <xdr:graphicFrame>
      <xdr:nvGraphicFramePr>
        <xdr:cNvPr id="2" name="Chart 5"/>
        <xdr:cNvGraphicFramePr/>
      </xdr:nvGraphicFramePr>
      <xdr:xfrm>
        <a:off x="3609975" y="1514475"/>
        <a:ext cx="4200525" cy="23431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W276"/>
  <sheetViews>
    <sheetView tabSelected="1" zoomScale="90" zoomScaleNormal="90" workbookViewId="0" topLeftCell="B1">
      <pane ySplit="34" topLeftCell="BM35" activePane="bottomLeft" state="frozen"/>
      <selection pane="topLeft" activeCell="A1" sqref="A1"/>
      <selection pane="bottomLeft" activeCell="B38" sqref="B38"/>
    </sheetView>
  </sheetViews>
  <sheetFormatPr defaultColWidth="9.140625" defaultRowHeight="12.75"/>
  <cols>
    <col min="1" max="1" width="0.9921875" style="2" hidden="1" customWidth="1"/>
    <col min="2" max="2" width="2.00390625" style="48" customWidth="1"/>
    <col min="3" max="3" width="29.00390625" style="1" customWidth="1"/>
    <col min="4" max="4" width="6.421875" style="2" customWidth="1"/>
    <col min="5" max="5" width="6.421875" style="3" customWidth="1"/>
    <col min="6" max="6" width="6.421875" style="2" customWidth="1"/>
    <col min="7" max="7" width="6.421875" style="3" customWidth="1"/>
    <col min="8" max="8" width="6.421875" style="2" customWidth="1"/>
    <col min="9" max="9" width="6.421875" style="3" customWidth="1"/>
    <col min="10" max="23" width="6.421875" style="2" customWidth="1"/>
    <col min="24" max="16384" width="9.140625" style="2" customWidth="1"/>
  </cols>
  <sheetData>
    <row r="1" ht="6.75" customHeight="1"/>
    <row r="2" spans="3:23" ht="5.25" customHeight="1">
      <c r="C2" s="4"/>
      <c r="D2" s="5"/>
      <c r="E2" s="6"/>
      <c r="F2" s="5"/>
      <c r="G2" s="6"/>
      <c r="H2" s="5"/>
      <c r="I2" s="6"/>
      <c r="J2" s="5"/>
      <c r="K2" s="5"/>
      <c r="L2" s="5"/>
      <c r="M2" s="5"/>
      <c r="N2" s="5"/>
      <c r="O2" s="5"/>
      <c r="P2" s="5"/>
      <c r="Q2" s="7"/>
      <c r="R2" s="7"/>
      <c r="S2" s="7"/>
      <c r="T2" s="5"/>
      <c r="U2" s="14"/>
      <c r="V2" s="14"/>
      <c r="W2" s="14"/>
    </row>
    <row r="3" spans="3:23" ht="19.5">
      <c r="C3" s="8" t="s">
        <v>176</v>
      </c>
      <c r="D3" s="9"/>
      <c r="E3" s="10"/>
      <c r="F3" s="9"/>
      <c r="G3" s="10"/>
      <c r="H3" s="9"/>
      <c r="I3" s="10"/>
      <c r="J3" s="7"/>
      <c r="K3" s="7"/>
      <c r="L3" s="7"/>
      <c r="M3" s="7"/>
      <c r="N3" s="7"/>
      <c r="O3" s="5"/>
      <c r="P3" s="5"/>
      <c r="Q3" s="7"/>
      <c r="R3" s="7"/>
      <c r="S3" s="7"/>
      <c r="T3" s="5"/>
      <c r="U3" s="14"/>
      <c r="V3" s="14"/>
      <c r="W3" s="14"/>
    </row>
    <row r="4" spans="3:23" ht="10.5" customHeight="1">
      <c r="C4" s="8"/>
      <c r="D4" s="9"/>
      <c r="E4" s="10"/>
      <c r="F4" s="9"/>
      <c r="G4" s="10"/>
      <c r="H4" s="9"/>
      <c r="I4" s="10"/>
      <c r="J4" s="7"/>
      <c r="K4" s="7"/>
      <c r="L4" s="7"/>
      <c r="M4" s="7"/>
      <c r="N4" s="7"/>
      <c r="O4" s="7"/>
      <c r="P4" s="7"/>
      <c r="Q4" s="7"/>
      <c r="R4" s="7"/>
      <c r="S4" s="7"/>
      <c r="T4" s="5"/>
      <c r="U4" s="14"/>
      <c r="V4" s="14"/>
      <c r="W4" s="14"/>
    </row>
    <row r="5" spans="3:23" ht="16.5">
      <c r="C5" s="59" t="s">
        <v>237</v>
      </c>
      <c r="D5" s="9"/>
      <c r="E5" s="10"/>
      <c r="F5" s="9"/>
      <c r="G5" s="10"/>
      <c r="H5" s="9"/>
      <c r="I5" s="10"/>
      <c r="J5" s="7"/>
      <c r="K5" s="7"/>
      <c r="L5" s="7"/>
      <c r="M5" s="7"/>
      <c r="N5" s="5"/>
      <c r="O5" s="12"/>
      <c r="P5" s="47"/>
      <c r="Q5" s="53" t="s">
        <v>238</v>
      </c>
      <c r="R5" s="13"/>
      <c r="S5" s="73"/>
      <c r="T5" s="73"/>
      <c r="U5" s="14"/>
      <c r="V5" s="14"/>
      <c r="W5" s="14"/>
    </row>
    <row r="6" spans="3:23" ht="12.75" customHeight="1">
      <c r="C6" s="4"/>
      <c r="D6" s="5"/>
      <c r="E6" s="6"/>
      <c r="F6" s="5"/>
      <c r="G6" s="6"/>
      <c r="H6" s="5"/>
      <c r="I6" s="6"/>
      <c r="J6" s="5"/>
      <c r="K6" s="5"/>
      <c r="L6" s="5"/>
      <c r="M6" s="5"/>
      <c r="N6" s="5"/>
      <c r="O6" s="5"/>
      <c r="P6" s="5"/>
      <c r="Q6" s="5"/>
      <c r="R6" s="13"/>
      <c r="S6" s="14"/>
      <c r="T6" s="14"/>
      <c r="U6" s="14"/>
      <c r="V6" s="14"/>
      <c r="W6" s="14"/>
    </row>
    <row r="7" spans="3:23" ht="12.75" customHeight="1">
      <c r="C7" s="4"/>
      <c r="D7" s="5"/>
      <c r="E7" s="6"/>
      <c r="F7" s="46" t="s">
        <v>128</v>
      </c>
      <c r="G7" s="6"/>
      <c r="H7" s="5"/>
      <c r="I7" s="6"/>
      <c r="J7" s="5"/>
      <c r="K7" s="5"/>
      <c r="L7" s="5"/>
      <c r="M7" s="5"/>
      <c r="N7" s="74" t="s">
        <v>200</v>
      </c>
      <c r="O7" s="75"/>
      <c r="P7" s="75"/>
      <c r="Q7" s="76"/>
      <c r="R7" s="13"/>
      <c r="S7" s="14"/>
      <c r="T7" s="14"/>
      <c r="U7" s="14"/>
      <c r="V7" s="14"/>
      <c r="W7" s="14"/>
    </row>
    <row r="8" spans="3:23" ht="13.5" thickBot="1">
      <c r="C8" s="4"/>
      <c r="D8" s="5"/>
      <c r="E8" s="6"/>
      <c r="F8" s="5"/>
      <c r="G8" s="6"/>
      <c r="H8" s="5"/>
      <c r="I8" s="6"/>
      <c r="J8" s="5"/>
      <c r="K8" s="5"/>
      <c r="L8" s="5"/>
      <c r="M8" s="5"/>
      <c r="N8" s="5"/>
      <c r="O8" s="5"/>
      <c r="P8" s="5"/>
      <c r="Q8" s="5"/>
      <c r="R8" s="13"/>
      <c r="S8" s="14"/>
      <c r="T8" s="14"/>
      <c r="U8" s="14"/>
      <c r="V8" s="14"/>
      <c r="W8" s="14"/>
    </row>
    <row r="9" spans="3:23" ht="10.5" customHeight="1">
      <c r="C9" s="11"/>
      <c r="D9" s="9"/>
      <c r="E9" s="10"/>
      <c r="F9" s="9"/>
      <c r="G9" s="28"/>
      <c r="H9" s="29"/>
      <c r="I9" s="30"/>
      <c r="J9" s="31"/>
      <c r="K9" s="31"/>
      <c r="L9" s="29"/>
      <c r="M9" s="29"/>
      <c r="N9" s="32"/>
      <c r="O9" s="32"/>
      <c r="P9" s="29"/>
      <c r="Q9" s="33"/>
      <c r="R9" s="13"/>
      <c r="S9" s="14"/>
      <c r="T9" s="14"/>
      <c r="U9" s="14"/>
      <c r="V9" s="14"/>
      <c r="W9" s="14"/>
    </row>
    <row r="10" spans="3:23" ht="11.25" customHeight="1">
      <c r="C10" s="11"/>
      <c r="D10" s="9"/>
      <c r="E10" s="10"/>
      <c r="F10" s="9"/>
      <c r="G10" s="34"/>
      <c r="H10" s="35"/>
      <c r="I10" s="36"/>
      <c r="J10" s="37"/>
      <c r="K10" s="37"/>
      <c r="L10" s="35"/>
      <c r="M10" s="35"/>
      <c r="N10" s="38"/>
      <c r="O10" s="38"/>
      <c r="P10" s="35"/>
      <c r="Q10" s="39"/>
      <c r="R10" s="13"/>
      <c r="S10" s="14"/>
      <c r="T10" s="14"/>
      <c r="U10" s="14"/>
      <c r="V10" s="14"/>
      <c r="W10" s="14"/>
    </row>
    <row r="11" spans="3:23" ht="12.75" customHeight="1">
      <c r="C11" s="11"/>
      <c r="D11" s="9"/>
      <c r="E11" s="10"/>
      <c r="F11" s="9"/>
      <c r="G11" s="34"/>
      <c r="H11" s="35"/>
      <c r="I11" s="36"/>
      <c r="J11" s="37"/>
      <c r="K11" s="37"/>
      <c r="L11" s="35"/>
      <c r="M11" s="35"/>
      <c r="N11" s="38"/>
      <c r="O11" s="38"/>
      <c r="P11" s="35"/>
      <c r="Q11" s="39"/>
      <c r="R11" s="13"/>
      <c r="S11" s="14"/>
      <c r="T11" s="14"/>
      <c r="U11" s="14"/>
      <c r="V11" s="14"/>
      <c r="W11" s="14"/>
    </row>
    <row r="12" spans="3:23" ht="12.75" customHeight="1">
      <c r="C12" s="11"/>
      <c r="D12" s="9"/>
      <c r="E12" s="10"/>
      <c r="F12" s="9"/>
      <c r="G12" s="34"/>
      <c r="H12" s="35"/>
      <c r="I12" s="36"/>
      <c r="J12" s="37"/>
      <c r="K12" s="37"/>
      <c r="L12" s="35"/>
      <c r="M12" s="35"/>
      <c r="N12" s="38"/>
      <c r="O12" s="38"/>
      <c r="P12" s="35"/>
      <c r="Q12" s="39"/>
      <c r="R12" s="13"/>
      <c r="S12" s="14"/>
      <c r="T12" s="14"/>
      <c r="U12" s="14"/>
      <c r="V12" s="14"/>
      <c r="W12" s="14"/>
    </row>
    <row r="13" spans="3:23" ht="12.75" customHeight="1">
      <c r="C13" s="11"/>
      <c r="D13" s="9"/>
      <c r="E13" s="10"/>
      <c r="F13" s="9"/>
      <c r="G13" s="34"/>
      <c r="H13" s="35"/>
      <c r="I13" s="36"/>
      <c r="J13" s="37"/>
      <c r="K13" s="37"/>
      <c r="L13" s="35"/>
      <c r="M13" s="35"/>
      <c r="N13" s="38"/>
      <c r="O13" s="38"/>
      <c r="P13" s="35"/>
      <c r="Q13" s="39"/>
      <c r="R13" s="13"/>
      <c r="S13" s="14"/>
      <c r="T13" s="14"/>
      <c r="U13" s="14"/>
      <c r="V13" s="14"/>
      <c r="W13" s="14"/>
    </row>
    <row r="14" spans="3:23" ht="12.75" customHeight="1">
      <c r="C14" s="11"/>
      <c r="D14" s="9"/>
      <c r="E14" s="10"/>
      <c r="F14" s="9"/>
      <c r="G14" s="34"/>
      <c r="H14" s="35"/>
      <c r="I14" s="36"/>
      <c r="J14" s="37"/>
      <c r="K14" s="37"/>
      <c r="L14" s="35"/>
      <c r="M14" s="35"/>
      <c r="N14" s="38"/>
      <c r="O14" s="38"/>
      <c r="P14" s="35"/>
      <c r="Q14" s="39"/>
      <c r="R14" s="13"/>
      <c r="S14" s="14"/>
      <c r="T14" s="14"/>
      <c r="U14" s="14"/>
      <c r="V14" s="14"/>
      <c r="W14" s="14"/>
    </row>
    <row r="15" spans="3:23" ht="12.75" customHeight="1">
      <c r="C15" s="11"/>
      <c r="D15" s="9"/>
      <c r="E15" s="10"/>
      <c r="F15" s="9"/>
      <c r="G15" s="34"/>
      <c r="H15" s="35"/>
      <c r="I15" s="36"/>
      <c r="J15" s="37"/>
      <c r="K15" s="37"/>
      <c r="L15" s="35"/>
      <c r="M15" s="35"/>
      <c r="N15" s="38"/>
      <c r="O15" s="38"/>
      <c r="P15" s="35"/>
      <c r="Q15" s="39"/>
      <c r="R15" s="13"/>
      <c r="S15" s="14"/>
      <c r="T15" s="14"/>
      <c r="U15" s="14"/>
      <c r="V15" s="14"/>
      <c r="W15" s="14"/>
    </row>
    <row r="16" spans="3:23" ht="12.75" customHeight="1">
      <c r="C16" s="11"/>
      <c r="D16" s="9"/>
      <c r="E16" s="10"/>
      <c r="F16" s="9"/>
      <c r="G16" s="34"/>
      <c r="H16" s="35"/>
      <c r="I16" s="36"/>
      <c r="J16" s="37"/>
      <c r="K16" s="37"/>
      <c r="L16" s="35"/>
      <c r="M16" s="35"/>
      <c r="N16" s="38"/>
      <c r="O16" s="38"/>
      <c r="P16" s="35"/>
      <c r="Q16" s="39"/>
      <c r="R16" s="13"/>
      <c r="S16" s="14"/>
      <c r="T16" s="14"/>
      <c r="U16" s="14"/>
      <c r="V16" s="14"/>
      <c r="W16" s="14"/>
    </row>
    <row r="17" spans="3:23" ht="12.75" customHeight="1">
      <c r="C17" s="11"/>
      <c r="D17" s="9"/>
      <c r="E17" s="10"/>
      <c r="F17" s="9"/>
      <c r="G17" s="34"/>
      <c r="H17" s="35"/>
      <c r="I17" s="36"/>
      <c r="J17" s="37"/>
      <c r="K17" s="37"/>
      <c r="L17" s="35"/>
      <c r="M17" s="35"/>
      <c r="N17" s="38"/>
      <c r="O17" s="38"/>
      <c r="P17" s="35"/>
      <c r="Q17" s="39"/>
      <c r="R17" s="13"/>
      <c r="S17" s="14"/>
      <c r="T17" s="14"/>
      <c r="U17" s="14"/>
      <c r="V17" s="14"/>
      <c r="W17" s="14"/>
    </row>
    <row r="18" spans="3:23" ht="12.75" customHeight="1">
      <c r="C18" s="11"/>
      <c r="D18" s="9"/>
      <c r="E18" s="10"/>
      <c r="F18" s="9"/>
      <c r="G18" s="34"/>
      <c r="H18" s="35"/>
      <c r="I18" s="36"/>
      <c r="J18" s="37"/>
      <c r="K18" s="37"/>
      <c r="L18" s="35"/>
      <c r="M18" s="35"/>
      <c r="N18" s="38"/>
      <c r="O18" s="38"/>
      <c r="P18" s="35"/>
      <c r="Q18" s="39"/>
      <c r="R18" s="13"/>
      <c r="S18" s="14"/>
      <c r="T18" s="14"/>
      <c r="U18" s="14"/>
      <c r="V18" s="14"/>
      <c r="W18" s="14"/>
    </row>
    <row r="19" spans="3:23" ht="12.75" customHeight="1">
      <c r="C19" s="11"/>
      <c r="D19" s="9"/>
      <c r="E19" s="10"/>
      <c r="F19" s="9"/>
      <c r="G19" s="34"/>
      <c r="H19" s="35"/>
      <c r="I19" s="36"/>
      <c r="J19" s="37"/>
      <c r="K19" s="37"/>
      <c r="L19" s="35"/>
      <c r="M19" s="35"/>
      <c r="N19" s="38"/>
      <c r="O19" s="38"/>
      <c r="P19" s="35"/>
      <c r="Q19" s="39"/>
      <c r="R19" s="13"/>
      <c r="S19" s="14"/>
      <c r="T19" s="14"/>
      <c r="U19" s="14"/>
      <c r="V19" s="14"/>
      <c r="W19" s="14"/>
    </row>
    <row r="20" spans="3:23" ht="12.75" customHeight="1">
      <c r="C20" s="11"/>
      <c r="D20" s="9"/>
      <c r="E20" s="10"/>
      <c r="F20" s="9"/>
      <c r="G20" s="34"/>
      <c r="H20" s="35"/>
      <c r="I20" s="36"/>
      <c r="J20" s="37"/>
      <c r="K20" s="37"/>
      <c r="L20" s="35"/>
      <c r="M20" s="35"/>
      <c r="N20" s="38"/>
      <c r="O20" s="38"/>
      <c r="P20" s="35"/>
      <c r="Q20" s="39"/>
      <c r="R20" s="13"/>
      <c r="S20" s="14"/>
      <c r="T20" s="14"/>
      <c r="U20" s="14"/>
      <c r="V20" s="14"/>
      <c r="W20" s="14"/>
    </row>
    <row r="21" spans="3:23" ht="12.75" customHeight="1">
      <c r="C21" s="11"/>
      <c r="D21" s="9"/>
      <c r="E21" s="10"/>
      <c r="F21" s="9"/>
      <c r="G21" s="34"/>
      <c r="H21" s="35"/>
      <c r="I21" s="36"/>
      <c r="J21" s="37"/>
      <c r="K21" s="37"/>
      <c r="L21" s="35"/>
      <c r="M21" s="35"/>
      <c r="N21" s="38"/>
      <c r="O21" s="38"/>
      <c r="P21" s="35"/>
      <c r="Q21" s="39"/>
      <c r="R21" s="13"/>
      <c r="S21" s="14"/>
      <c r="T21" s="14"/>
      <c r="U21" s="14"/>
      <c r="V21" s="14"/>
      <c r="W21" s="14"/>
    </row>
    <row r="22" spans="3:23" ht="12.75" customHeight="1">
      <c r="C22" s="11"/>
      <c r="D22" s="9"/>
      <c r="E22" s="10"/>
      <c r="F22" s="9"/>
      <c r="G22" s="34"/>
      <c r="H22" s="35"/>
      <c r="I22" s="36"/>
      <c r="J22" s="37"/>
      <c r="K22" s="37"/>
      <c r="L22" s="35"/>
      <c r="M22" s="35"/>
      <c r="N22" s="38"/>
      <c r="O22" s="38"/>
      <c r="P22" s="35"/>
      <c r="Q22" s="39"/>
      <c r="R22" s="13"/>
      <c r="S22" s="14"/>
      <c r="T22" s="14"/>
      <c r="U22" s="14"/>
      <c r="V22" s="14"/>
      <c r="W22" s="14"/>
    </row>
    <row r="23" spans="3:23" ht="12.75" customHeight="1">
      <c r="C23" s="11"/>
      <c r="D23" s="9"/>
      <c r="E23" s="10"/>
      <c r="F23" s="9"/>
      <c r="G23" s="34"/>
      <c r="H23" s="35"/>
      <c r="I23" s="36"/>
      <c r="J23" s="37"/>
      <c r="K23" s="37"/>
      <c r="L23" s="35"/>
      <c r="M23" s="35"/>
      <c r="N23" s="38"/>
      <c r="O23" s="38"/>
      <c r="P23" s="35"/>
      <c r="Q23" s="39"/>
      <c r="R23" s="13"/>
      <c r="S23" s="14"/>
      <c r="T23" s="14"/>
      <c r="U23" s="14"/>
      <c r="V23" s="14"/>
      <c r="W23" s="14"/>
    </row>
    <row r="24" spans="3:23" ht="12.75" customHeight="1">
      <c r="C24" s="11"/>
      <c r="D24" s="9"/>
      <c r="E24" s="10"/>
      <c r="F24" s="9"/>
      <c r="G24" s="34"/>
      <c r="H24" s="35"/>
      <c r="I24" s="36"/>
      <c r="J24" s="37"/>
      <c r="K24" s="37"/>
      <c r="L24" s="35"/>
      <c r="M24" s="35"/>
      <c r="N24" s="38"/>
      <c r="O24" s="38"/>
      <c r="P24" s="35"/>
      <c r="Q24" s="39"/>
      <c r="R24" s="13"/>
      <c r="S24" s="14"/>
      <c r="T24" s="14"/>
      <c r="U24" s="14"/>
      <c r="V24" s="14"/>
      <c r="W24" s="14"/>
    </row>
    <row r="25" spans="3:23" ht="12.75" customHeight="1">
      <c r="C25" s="11"/>
      <c r="D25" s="9"/>
      <c r="E25" s="10"/>
      <c r="F25" s="9"/>
      <c r="G25" s="34"/>
      <c r="H25" s="35"/>
      <c r="I25" s="36"/>
      <c r="J25" s="37"/>
      <c r="K25" s="37"/>
      <c r="L25" s="35"/>
      <c r="M25" s="35"/>
      <c r="N25" s="38"/>
      <c r="O25" s="38"/>
      <c r="P25" s="35"/>
      <c r="Q25" s="39"/>
      <c r="R25" s="13"/>
      <c r="S25" s="14"/>
      <c r="T25" s="14"/>
      <c r="U25" s="14"/>
      <c r="V25" s="14"/>
      <c r="W25" s="14"/>
    </row>
    <row r="26" spans="3:23" ht="8.25" customHeight="1">
      <c r="C26" s="11"/>
      <c r="D26" s="9"/>
      <c r="E26" s="10"/>
      <c r="F26" s="9"/>
      <c r="G26" s="34"/>
      <c r="H26" s="35"/>
      <c r="I26" s="36"/>
      <c r="J26" s="37"/>
      <c r="K26" s="37"/>
      <c r="L26" s="35"/>
      <c r="M26" s="35"/>
      <c r="N26" s="38"/>
      <c r="O26" s="38"/>
      <c r="P26" s="35"/>
      <c r="Q26" s="39"/>
      <c r="R26" s="13"/>
      <c r="S26" s="14"/>
      <c r="T26" s="14"/>
      <c r="U26" s="14"/>
      <c r="V26" s="14"/>
      <c r="W26" s="14"/>
    </row>
    <row r="27" spans="3:23" ht="0.75" customHeight="1" hidden="1">
      <c r="C27" s="23"/>
      <c r="D27" s="9"/>
      <c r="E27" s="10"/>
      <c r="F27" s="9"/>
      <c r="G27" s="34"/>
      <c r="H27" s="35"/>
      <c r="I27" s="36"/>
      <c r="J27" s="37"/>
      <c r="K27" s="37"/>
      <c r="L27" s="35"/>
      <c r="M27" s="35"/>
      <c r="N27" s="38"/>
      <c r="O27" s="38"/>
      <c r="P27" s="35"/>
      <c r="Q27" s="39"/>
      <c r="R27" s="13"/>
      <c r="S27" s="14"/>
      <c r="T27" s="14"/>
      <c r="U27" s="14"/>
      <c r="V27" s="14"/>
      <c r="W27" s="14"/>
    </row>
    <row r="28" spans="3:23" ht="12.75" customHeight="1" thickBot="1">
      <c r="C28" s="24"/>
      <c r="D28" s="9"/>
      <c r="E28" s="10"/>
      <c r="F28" s="9"/>
      <c r="G28" s="40"/>
      <c r="H28" s="41"/>
      <c r="I28" s="42"/>
      <c r="J28" s="43"/>
      <c r="K28" s="43"/>
      <c r="L28" s="41"/>
      <c r="M28" s="41"/>
      <c r="N28" s="44"/>
      <c r="O28" s="44"/>
      <c r="P28" s="41"/>
      <c r="Q28" s="45"/>
      <c r="R28" s="13"/>
      <c r="S28" s="14"/>
      <c r="T28" s="14"/>
      <c r="U28" s="14"/>
      <c r="V28" s="14"/>
      <c r="W28" s="14"/>
    </row>
    <row r="29" spans="3:23" ht="8.25" customHeight="1">
      <c r="C29" s="24"/>
      <c r="D29" s="9"/>
      <c r="E29" s="10"/>
      <c r="F29" s="9"/>
      <c r="G29" s="13"/>
      <c r="H29" s="13"/>
      <c r="I29" s="25"/>
      <c r="J29" s="7"/>
      <c r="K29" s="7"/>
      <c r="L29" s="13"/>
      <c r="M29" s="13"/>
      <c r="N29" s="26"/>
      <c r="O29" s="26"/>
      <c r="P29" s="13"/>
      <c r="Q29" s="5"/>
      <c r="R29" s="13"/>
      <c r="S29" s="14"/>
      <c r="T29" s="14"/>
      <c r="U29" s="14"/>
      <c r="V29" s="14"/>
      <c r="W29" s="14"/>
    </row>
    <row r="30" spans="3:23" ht="2.25" customHeight="1">
      <c r="C30" s="24"/>
      <c r="D30" s="9"/>
      <c r="E30" s="10"/>
      <c r="F30" s="9"/>
      <c r="G30" s="13"/>
      <c r="H30" s="13"/>
      <c r="I30" s="25"/>
      <c r="J30" s="7"/>
      <c r="K30" s="7"/>
      <c r="L30" s="13"/>
      <c r="M30" s="13"/>
      <c r="N30" s="26"/>
      <c r="O30" s="26"/>
      <c r="P30" s="13"/>
      <c r="Q30" s="5"/>
      <c r="R30" s="13"/>
      <c r="S30" s="14"/>
      <c r="T30" s="14"/>
      <c r="U30" s="14"/>
      <c r="V30" s="14"/>
      <c r="W30" s="14"/>
    </row>
    <row r="31" spans="3:23" ht="2.25" customHeight="1">
      <c r="C31" s="27"/>
      <c r="D31" s="54">
        <v>1990</v>
      </c>
      <c r="E31" s="54">
        <v>1991</v>
      </c>
      <c r="F31" s="54">
        <v>1992</v>
      </c>
      <c r="G31" s="54">
        <v>1993</v>
      </c>
      <c r="H31" s="54">
        <v>1994</v>
      </c>
      <c r="I31" s="54">
        <v>1995</v>
      </c>
      <c r="J31" s="54">
        <v>1996</v>
      </c>
      <c r="K31" s="54">
        <v>1997</v>
      </c>
      <c r="L31" s="54">
        <v>1998</v>
      </c>
      <c r="M31" s="54">
        <v>1999</v>
      </c>
      <c r="N31" s="54">
        <v>2000</v>
      </c>
      <c r="O31" s="54">
        <v>2001</v>
      </c>
      <c r="P31" s="54">
        <v>2002</v>
      </c>
      <c r="Q31" s="54">
        <v>2003</v>
      </c>
      <c r="R31" s="54">
        <v>2004</v>
      </c>
      <c r="S31" s="54">
        <v>2005</v>
      </c>
      <c r="T31" s="54">
        <v>2006</v>
      </c>
      <c r="U31" s="54">
        <v>2007</v>
      </c>
      <c r="V31" s="54">
        <v>2008</v>
      </c>
      <c r="W31" s="2">
        <v>2009</v>
      </c>
    </row>
    <row r="32" spans="3:23" ht="2.25" customHeight="1">
      <c r="C32" s="27"/>
      <c r="D32" s="55">
        <f>VLOOKUP(N7,B35:W253,3,TRUE)</f>
        <v>6.1753659894</v>
      </c>
      <c r="E32" s="55">
        <f>VLOOKUP(N7,B35:W253,4,TRUE)</f>
        <v>6.21213401537</v>
      </c>
      <c r="F32" s="55">
        <f>VLOOKUP(N7,B35:W253,5,TRUE)</f>
        <v>6.21213270269</v>
      </c>
      <c r="G32" s="55">
        <f>VLOOKUP(N7,B35:W253,6,TRUE)</f>
        <v>6.75303200653</v>
      </c>
      <c r="H32" s="55">
        <f>VLOOKUP(N7,B35:W253,7,TRUE)</f>
        <v>6.75303147752</v>
      </c>
      <c r="I32" s="55">
        <f>VLOOKUP(N7,B35:W253,8,TRUE)</f>
        <v>6.7530310527</v>
      </c>
      <c r="J32" s="56">
        <f>VLOOKUP(N7,B35:W253,9,TRUE)</f>
        <v>6.75303071932</v>
      </c>
      <c r="K32" s="56">
        <f>VLOOKUP(N7,B35:W253,10,TRUE)</f>
        <v>6.75303051327</v>
      </c>
      <c r="L32" s="56">
        <f>VLOOKUP(N7,B35:W253,11,TRUE)</f>
        <v>6.75303041603</v>
      </c>
      <c r="M32" s="56">
        <f>VLOOKUP(N7,B35:W253,12,TRUE)</f>
        <v>6.75303041603</v>
      </c>
      <c r="N32" s="56">
        <f>VLOOKUP(N7,B35:W253,13,TRUE)</f>
        <v>6.75303041603</v>
      </c>
      <c r="O32" s="56">
        <f>VLOOKUP(N7,B35:W253,14,TRUE)</f>
        <v>6.75303041603</v>
      </c>
      <c r="P32" s="56">
        <f>VLOOKUP(N7,B35:W253,15,TRUE)</f>
        <v>6.75303041603</v>
      </c>
      <c r="Q32" s="56">
        <f>VLOOKUP(N7,B35:W253,16,TRUE)</f>
        <v>6.80236886245</v>
      </c>
      <c r="R32" s="56">
        <f>VLOOKUP(N7,B35:W253,17,TRUE)</f>
        <v>7.10299542336</v>
      </c>
      <c r="S32" s="56">
        <f>VLOOKUP(N7,B35:W253,18,TRUE)</f>
        <v>7.14790537617</v>
      </c>
      <c r="T32" s="56">
        <f>VLOOKUP(N7,B35:W253,19,TRUE)</f>
        <v>7.14790537617</v>
      </c>
      <c r="U32" s="57">
        <f>VLOOKUP(N7,B35:W253,20,TRUE)</f>
        <v>7.14790537617</v>
      </c>
      <c r="V32" s="57">
        <f>VLOOKUP(N7,B35:W253,21,TRUE)</f>
        <v>7.14790537617</v>
      </c>
      <c r="W32" s="2">
        <f>VLOOKUP(N7,B35:W253,22,TRUE)</f>
        <v>7.14784158612</v>
      </c>
    </row>
    <row r="33" spans="3:23" ht="13.5" customHeight="1">
      <c r="C33" s="52" t="s">
        <v>129</v>
      </c>
      <c r="D33" s="60">
        <v>1990</v>
      </c>
      <c r="E33" s="60">
        <v>1991</v>
      </c>
      <c r="F33" s="60">
        <v>1992</v>
      </c>
      <c r="G33" s="60">
        <v>1993</v>
      </c>
      <c r="H33" s="60">
        <v>1994</v>
      </c>
      <c r="I33" s="60">
        <v>1995</v>
      </c>
      <c r="J33" s="60">
        <v>1996</v>
      </c>
      <c r="K33" s="60">
        <v>1997</v>
      </c>
      <c r="L33" s="60">
        <v>1998</v>
      </c>
      <c r="M33" s="60">
        <v>1999</v>
      </c>
      <c r="N33" s="60">
        <v>2000</v>
      </c>
      <c r="O33" s="60">
        <v>2001</v>
      </c>
      <c r="P33" s="60">
        <v>2002</v>
      </c>
      <c r="Q33" s="60">
        <v>2003</v>
      </c>
      <c r="R33" s="60">
        <v>2004</v>
      </c>
      <c r="S33" s="60">
        <v>2005</v>
      </c>
      <c r="T33" s="60">
        <v>2006</v>
      </c>
      <c r="U33" s="60">
        <v>2007</v>
      </c>
      <c r="V33" s="60">
        <v>2008</v>
      </c>
      <c r="W33" s="60">
        <v>2009</v>
      </c>
    </row>
    <row r="34" spans="3:23" ht="9.75" customHeight="1">
      <c r="C34" s="15"/>
      <c r="D34" s="81" t="s">
        <v>130</v>
      </c>
      <c r="E34" s="81"/>
      <c r="F34" s="81"/>
      <c r="G34" s="81"/>
      <c r="H34" s="81"/>
      <c r="I34" s="81"/>
      <c r="J34" s="81"/>
      <c r="K34" s="81"/>
      <c r="L34" s="81"/>
      <c r="M34" s="81"/>
      <c r="N34" s="81"/>
      <c r="O34" s="81"/>
      <c r="P34" s="81"/>
      <c r="Q34" s="81"/>
      <c r="R34" s="81"/>
      <c r="S34" s="81"/>
      <c r="T34" s="81"/>
      <c r="U34" s="81"/>
      <c r="V34" s="81"/>
      <c r="W34" s="81"/>
    </row>
    <row r="35" spans="2:23" ht="12.75" customHeight="1">
      <c r="B35" s="66" t="s">
        <v>196</v>
      </c>
      <c r="C35" s="64" t="s">
        <v>196</v>
      </c>
      <c r="D35" s="61">
        <v>0.432993228161</v>
      </c>
      <c r="E35" s="61">
        <v>0.433000567575</v>
      </c>
      <c r="F35" s="61">
        <v>0.433007918032</v>
      </c>
      <c r="G35" s="61">
        <v>0.433015279844</v>
      </c>
      <c r="H35" s="61">
        <v>0.4330226527</v>
      </c>
      <c r="I35" s="61">
        <v>0.433030036444</v>
      </c>
      <c r="J35" s="61">
        <v>0.433037431543</v>
      </c>
      <c r="K35" s="61">
        <v>0.433044837374</v>
      </c>
      <c r="L35" s="61">
        <v>0.433052254405</v>
      </c>
      <c r="M35" s="61">
        <v>0.433052254405</v>
      </c>
      <c r="N35" s="61">
        <v>0.433052254405</v>
      </c>
      <c r="O35" s="61">
        <v>0.433052254405</v>
      </c>
      <c r="P35" s="61">
        <v>0.433052254405</v>
      </c>
      <c r="Q35" s="61">
        <v>0.433052254405</v>
      </c>
      <c r="R35" s="61">
        <v>0.433052254405</v>
      </c>
      <c r="S35" s="61">
        <v>0.433052254405</v>
      </c>
      <c r="T35" s="61">
        <v>0.433052254405</v>
      </c>
      <c r="U35" s="61">
        <v>0.433052254405</v>
      </c>
      <c r="V35" s="61">
        <v>0.433052254405</v>
      </c>
      <c r="W35" s="61">
        <v>0.433051634867</v>
      </c>
    </row>
    <row r="36" spans="2:23" ht="12.75" customHeight="1">
      <c r="B36" s="66" t="s">
        <v>78</v>
      </c>
      <c r="C36" s="64" t="s">
        <v>78</v>
      </c>
      <c r="D36" s="61">
        <v>4.33661483246</v>
      </c>
      <c r="E36" s="61">
        <v>4.33645255471</v>
      </c>
      <c r="F36" s="61">
        <v>4.33629005433</v>
      </c>
      <c r="G36" s="61">
        <v>4.3361273487</v>
      </c>
      <c r="H36" s="61">
        <v>4.39177416479</v>
      </c>
      <c r="I36" s="61">
        <v>4.39160792828</v>
      </c>
      <c r="J36" s="61">
        <v>5.99006390506</v>
      </c>
      <c r="K36" s="61">
        <v>5.9898728724</v>
      </c>
      <c r="L36" s="61">
        <v>5.9896815371</v>
      </c>
      <c r="M36" s="61">
        <v>8.00635426134</v>
      </c>
      <c r="N36" s="61">
        <v>8.00635426134</v>
      </c>
      <c r="O36" s="61">
        <v>8.00635426134</v>
      </c>
      <c r="P36" s="61">
        <v>8.15304512976</v>
      </c>
      <c r="Q36" s="61">
        <v>8.16643917494</v>
      </c>
      <c r="R36" s="61">
        <v>8.71362146501</v>
      </c>
      <c r="S36" s="61">
        <v>9.7896160228</v>
      </c>
      <c r="T36" s="61">
        <v>9.7896160228</v>
      </c>
      <c r="U36" s="61">
        <v>9.7896160228</v>
      </c>
      <c r="V36" s="61">
        <v>9.7896160228</v>
      </c>
      <c r="W36" s="61">
        <v>9.78970847265</v>
      </c>
    </row>
    <row r="37" spans="2:23" ht="12.75" customHeight="1">
      <c r="B37" s="66" t="s">
        <v>33</v>
      </c>
      <c r="C37" s="64" t="s">
        <v>33</v>
      </c>
      <c r="D37" s="61">
        <v>6.30637376014</v>
      </c>
      <c r="E37" s="61">
        <v>6.30637456893</v>
      </c>
      <c r="F37" s="61">
        <v>6.30637542074</v>
      </c>
      <c r="G37" s="61">
        <v>6.30779595316</v>
      </c>
      <c r="H37" s="61">
        <v>6.30905964482</v>
      </c>
      <c r="I37" s="61">
        <v>6.30905996317</v>
      </c>
      <c r="J37" s="61">
        <v>6.30906026862</v>
      </c>
      <c r="K37" s="61">
        <v>6.30906056977</v>
      </c>
      <c r="L37" s="61">
        <v>6.30906085801</v>
      </c>
      <c r="M37" s="61">
        <v>6.317288358</v>
      </c>
      <c r="N37" s="61">
        <v>6.317288358</v>
      </c>
      <c r="O37" s="61">
        <v>6.317288358</v>
      </c>
      <c r="P37" s="61">
        <v>6.317288358</v>
      </c>
      <c r="Q37" s="61">
        <v>6.31732700354</v>
      </c>
      <c r="R37" s="61">
        <v>6.31732700354</v>
      </c>
      <c r="S37" s="61">
        <v>6.31732700354</v>
      </c>
      <c r="T37" s="61">
        <v>6.31732700354</v>
      </c>
      <c r="U37" s="61">
        <v>6.31732700354</v>
      </c>
      <c r="V37" s="61">
        <v>6.31732700354</v>
      </c>
      <c r="W37" s="61">
        <v>6.31732917179</v>
      </c>
    </row>
    <row r="38" spans="2:23" ht="12.75" customHeight="1">
      <c r="B38" s="66" t="s">
        <v>177</v>
      </c>
      <c r="C38" s="64" t="s">
        <v>177</v>
      </c>
      <c r="D38" s="61">
        <v>0.267522808351</v>
      </c>
      <c r="E38" s="61">
        <v>0.310188083509</v>
      </c>
      <c r="F38" s="61">
        <v>0.310627603734</v>
      </c>
      <c r="G38" s="61">
        <v>0.31106660143</v>
      </c>
      <c r="H38" s="61">
        <v>0.311505094174</v>
      </c>
      <c r="I38" s="61">
        <v>0.31194307864</v>
      </c>
      <c r="J38" s="61">
        <v>0.31238055103</v>
      </c>
      <c r="K38" s="61">
        <v>0.312817532717</v>
      </c>
      <c r="L38" s="61">
        <v>0.313253991877</v>
      </c>
      <c r="M38" s="61">
        <v>0.313253991877</v>
      </c>
      <c r="N38" s="61">
        <v>0.313253991877</v>
      </c>
      <c r="O38" s="61">
        <v>0.313253991877</v>
      </c>
      <c r="P38" s="61">
        <v>0.313253991877</v>
      </c>
      <c r="Q38" s="61">
        <v>0.313253991877</v>
      </c>
      <c r="R38" s="61">
        <v>0.313253991877</v>
      </c>
      <c r="S38" s="61">
        <v>0.313253991877</v>
      </c>
      <c r="T38" s="61">
        <v>0.313253991877</v>
      </c>
      <c r="U38" s="61">
        <v>0.313253991877</v>
      </c>
      <c r="V38" s="61">
        <v>0.313253991877</v>
      </c>
      <c r="W38" s="61">
        <v>0.313241336722</v>
      </c>
    </row>
    <row r="39" spans="2:23" ht="12.75" customHeight="1">
      <c r="B39" s="66" t="s">
        <v>197</v>
      </c>
      <c r="C39" s="64" t="s">
        <v>197</v>
      </c>
      <c r="D39" s="62">
        <v>5.559145495</v>
      </c>
      <c r="E39" s="62">
        <v>5.55873852691</v>
      </c>
      <c r="F39" s="62">
        <v>5.55833162663</v>
      </c>
      <c r="G39" s="62">
        <v>5.55792479629</v>
      </c>
      <c r="H39" s="62">
        <v>5.55751804012</v>
      </c>
      <c r="I39" s="62">
        <v>5.55711134964</v>
      </c>
      <c r="J39" s="62">
        <v>5.55670472911</v>
      </c>
      <c r="K39" s="62">
        <v>5.55629817639</v>
      </c>
      <c r="L39" s="62">
        <v>5.5558916936</v>
      </c>
      <c r="M39" s="62">
        <v>5.5558916936</v>
      </c>
      <c r="N39" s="62">
        <v>5.5558916936</v>
      </c>
      <c r="O39" s="62">
        <v>5.5558916936</v>
      </c>
      <c r="P39" s="62">
        <v>5.5558916936</v>
      </c>
      <c r="Q39" s="62">
        <v>5.5558916936</v>
      </c>
      <c r="R39" s="62">
        <v>6.02911161455</v>
      </c>
      <c r="S39" s="62">
        <v>6.02911161455</v>
      </c>
      <c r="T39" s="62">
        <v>6.02911161455</v>
      </c>
      <c r="U39" s="62">
        <v>6.02911161455</v>
      </c>
      <c r="V39" s="62">
        <v>6.02911161455</v>
      </c>
      <c r="W39" s="62">
        <v>6.02917932036</v>
      </c>
    </row>
    <row r="40" spans="2:23" ht="12.75" customHeight="1">
      <c r="B40" s="66" t="s">
        <v>131</v>
      </c>
      <c r="C40" s="65" t="s">
        <v>131</v>
      </c>
      <c r="D40" s="63">
        <v>12.3998212281</v>
      </c>
      <c r="E40" s="63">
        <v>12.3998220487</v>
      </c>
      <c r="F40" s="63">
        <v>12.399822686</v>
      </c>
      <c r="G40" s="63">
        <v>12.3998233313</v>
      </c>
      <c r="H40" s="63">
        <v>12.3998239766</v>
      </c>
      <c r="I40" s="63">
        <v>12.3998246299</v>
      </c>
      <c r="J40" s="63">
        <v>12.3998252832</v>
      </c>
      <c r="K40" s="63">
        <v>12.3998259444</v>
      </c>
      <c r="L40" s="63">
        <v>12.3998266057</v>
      </c>
      <c r="M40" s="63">
        <v>12.3998266057</v>
      </c>
      <c r="N40" s="63">
        <v>12.3998266057</v>
      </c>
      <c r="O40" s="63">
        <v>12.3998266057</v>
      </c>
      <c r="P40" s="63">
        <v>12.3998266057</v>
      </c>
      <c r="Q40" s="63">
        <v>12.3998266057</v>
      </c>
      <c r="R40" s="63">
        <v>12.3998266057</v>
      </c>
      <c r="S40" s="63">
        <v>12.3998266057</v>
      </c>
      <c r="T40" s="63">
        <v>12.3998266057</v>
      </c>
      <c r="U40" s="63">
        <v>12.3998266057</v>
      </c>
      <c r="V40" s="63">
        <v>12.3998266057</v>
      </c>
      <c r="W40" s="63">
        <v>12.3998327002</v>
      </c>
    </row>
    <row r="41" spans="2:23" ht="12.75" customHeight="1">
      <c r="B41" s="66" t="s">
        <v>178</v>
      </c>
      <c r="C41" s="65" t="s">
        <v>178</v>
      </c>
      <c r="D41" s="63">
        <v>0</v>
      </c>
      <c r="E41" s="63">
        <v>0</v>
      </c>
      <c r="F41" s="63">
        <v>0</v>
      </c>
      <c r="G41" s="63">
        <v>4.91132805816</v>
      </c>
      <c r="H41" s="63">
        <v>4.91036701051</v>
      </c>
      <c r="I41" s="63">
        <v>4.90940751835</v>
      </c>
      <c r="J41" s="63">
        <v>4.90844972286</v>
      </c>
      <c r="K41" s="63">
        <v>4.90749359487</v>
      </c>
      <c r="L41" s="63">
        <v>4.90653906321</v>
      </c>
      <c r="M41" s="63">
        <v>4.90653906321</v>
      </c>
      <c r="N41" s="63">
        <v>4.90653906321</v>
      </c>
      <c r="O41" s="63">
        <v>4.90653906321</v>
      </c>
      <c r="P41" s="63">
        <v>4.90653906321</v>
      </c>
      <c r="Q41" s="63">
        <v>4.90653906321</v>
      </c>
      <c r="R41" s="63">
        <v>4.90653906321</v>
      </c>
      <c r="S41" s="63">
        <v>4.90653906321</v>
      </c>
      <c r="T41" s="63">
        <v>4.90653906321</v>
      </c>
      <c r="U41" s="63">
        <v>4.90653906321</v>
      </c>
      <c r="V41" s="63">
        <v>4.90653906321</v>
      </c>
      <c r="W41" s="63">
        <v>4.90618691436</v>
      </c>
    </row>
    <row r="42" spans="2:23" ht="12.75" customHeight="1">
      <c r="B42" s="66" t="s">
        <v>0</v>
      </c>
      <c r="C42" s="65" t="s">
        <v>0</v>
      </c>
      <c r="D42" s="63">
        <v>6.43906098686</v>
      </c>
      <c r="E42" s="63">
        <v>6.44131352871</v>
      </c>
      <c r="F42" s="63">
        <v>6.4435604574</v>
      </c>
      <c r="G42" s="63">
        <v>6.58704012039</v>
      </c>
      <c r="H42" s="63">
        <v>6.58937480777</v>
      </c>
      <c r="I42" s="63">
        <v>6.5916955556</v>
      </c>
      <c r="J42" s="63">
        <v>6.59400202557</v>
      </c>
      <c r="K42" s="63">
        <v>6.59629421767</v>
      </c>
      <c r="L42" s="63">
        <v>6.59857092139</v>
      </c>
      <c r="M42" s="63">
        <v>6.5985709192</v>
      </c>
      <c r="N42" s="63">
        <v>6.5985709192</v>
      </c>
      <c r="O42" s="63">
        <v>6.5985709192</v>
      </c>
      <c r="P42" s="63">
        <v>6.5985709192</v>
      </c>
      <c r="Q42" s="63">
        <v>6.5985709192</v>
      </c>
      <c r="R42" s="63">
        <v>6.59857092139</v>
      </c>
      <c r="S42" s="63">
        <v>7.01134061031</v>
      </c>
      <c r="T42" s="63">
        <v>7.01134061031</v>
      </c>
      <c r="U42" s="63">
        <v>7.01134061031</v>
      </c>
      <c r="V42" s="63">
        <v>7.01134061031</v>
      </c>
      <c r="W42" s="63">
        <v>7.00324377169</v>
      </c>
    </row>
    <row r="43" spans="2:23" ht="12.75" customHeight="1">
      <c r="B43" s="66" t="s">
        <v>79</v>
      </c>
      <c r="C43" s="65" t="s">
        <v>79</v>
      </c>
      <c r="D43" s="63">
        <v>4.58764384878</v>
      </c>
      <c r="E43" s="63">
        <v>4.77246763254</v>
      </c>
      <c r="F43" s="63">
        <v>5.06085528202</v>
      </c>
      <c r="G43" s="63">
        <v>5.15629018214</v>
      </c>
      <c r="H43" s="63">
        <v>5.23538637053</v>
      </c>
      <c r="I43" s="63">
        <v>5.26006499633</v>
      </c>
      <c r="J43" s="63">
        <v>5.34910834397</v>
      </c>
      <c r="K43" s="63">
        <v>5.41982058393</v>
      </c>
      <c r="L43" s="63">
        <v>5.41982795111</v>
      </c>
      <c r="M43" s="63">
        <v>5.41982795111</v>
      </c>
      <c r="N43" s="63">
        <v>5.41984898995</v>
      </c>
      <c r="O43" s="63">
        <v>5.42543495596</v>
      </c>
      <c r="P43" s="63">
        <v>5.42543495596</v>
      </c>
      <c r="Q43" s="63">
        <v>5.42543495596</v>
      </c>
      <c r="R43" s="63">
        <v>5.42543495596</v>
      </c>
      <c r="S43" s="63">
        <v>5.42543495596</v>
      </c>
      <c r="T43" s="63">
        <v>5.42543495596</v>
      </c>
      <c r="U43" s="63">
        <v>5.42543495596</v>
      </c>
      <c r="V43" s="63">
        <v>5.42543495596</v>
      </c>
      <c r="W43" s="63">
        <v>5.42543741528</v>
      </c>
    </row>
    <row r="44" spans="2:23" ht="12.75" customHeight="1">
      <c r="B44" s="66" t="s">
        <v>198</v>
      </c>
      <c r="C44" s="65" t="s">
        <v>198</v>
      </c>
      <c r="D44" s="63">
        <v>6.93069512615</v>
      </c>
      <c r="E44" s="63">
        <v>6.93070817294</v>
      </c>
      <c r="F44" s="63">
        <v>6.93071782749</v>
      </c>
      <c r="G44" s="63">
        <v>6.93072613458</v>
      </c>
      <c r="H44" s="63">
        <v>6.93073422608</v>
      </c>
      <c r="I44" s="63">
        <v>6.93074237822</v>
      </c>
      <c r="J44" s="63">
        <v>6.93075065162</v>
      </c>
      <c r="K44" s="63">
        <v>6.93075893514</v>
      </c>
      <c r="L44" s="63">
        <v>6.93076727928</v>
      </c>
      <c r="M44" s="63">
        <v>6.93076727928</v>
      </c>
      <c r="N44" s="63">
        <v>6.93076727928</v>
      </c>
      <c r="O44" s="63">
        <v>6.93076727928</v>
      </c>
      <c r="P44" s="63">
        <v>7.99134507701</v>
      </c>
      <c r="Q44" s="63">
        <v>7.99134507701</v>
      </c>
      <c r="R44" s="63">
        <v>7.99134507701</v>
      </c>
      <c r="S44" s="63">
        <v>7.99134507701</v>
      </c>
      <c r="T44" s="63">
        <v>7.99134507701</v>
      </c>
      <c r="U44" s="63">
        <v>7.99134507701</v>
      </c>
      <c r="V44" s="63">
        <v>7.99134507701</v>
      </c>
      <c r="W44" s="63">
        <v>7.9914121199</v>
      </c>
    </row>
    <row r="45" spans="2:23" ht="12.75" customHeight="1">
      <c r="B45" s="66" t="s">
        <v>179</v>
      </c>
      <c r="C45" s="64" t="s">
        <v>179</v>
      </c>
      <c r="D45" s="61">
        <v>0.105546596441</v>
      </c>
      <c r="E45" s="61">
        <v>0.104929774539</v>
      </c>
      <c r="F45" s="61">
        <v>0.104929774539</v>
      </c>
      <c r="G45" s="61">
        <v>0.104929774539</v>
      </c>
      <c r="H45" s="61">
        <v>0.104929774539</v>
      </c>
      <c r="I45" s="61">
        <v>0.104929774539</v>
      </c>
      <c r="J45" s="61">
        <v>0.104929774539</v>
      </c>
      <c r="K45" s="61">
        <v>0.104929774539</v>
      </c>
      <c r="L45" s="61">
        <v>0.104929774539</v>
      </c>
      <c r="M45" s="61">
        <v>0.104929774539</v>
      </c>
      <c r="N45" s="61">
        <v>0.104929774539</v>
      </c>
      <c r="O45" s="61">
        <v>0.104929774539</v>
      </c>
      <c r="P45" s="61">
        <v>0.104929774539</v>
      </c>
      <c r="Q45" s="61">
        <v>0.104929774539</v>
      </c>
      <c r="R45" s="61">
        <v>0.104929774539</v>
      </c>
      <c r="S45" s="61">
        <v>0.104929774539</v>
      </c>
      <c r="T45" s="61">
        <v>0.104929774539</v>
      </c>
      <c r="U45" s="61">
        <v>0.104929774539</v>
      </c>
      <c r="V45" s="61">
        <v>0.104929774539</v>
      </c>
      <c r="W45" s="61">
        <v>0.104930038545</v>
      </c>
    </row>
    <row r="46" spans="2:23" ht="12.75" customHeight="1">
      <c r="B46" s="66" t="s">
        <v>1</v>
      </c>
      <c r="C46" s="64" t="s">
        <v>1</v>
      </c>
      <c r="D46" s="61">
        <v>7.42522987892</v>
      </c>
      <c r="E46" s="61">
        <v>7.91527299734</v>
      </c>
      <c r="F46" s="61">
        <v>7.9397736986</v>
      </c>
      <c r="G46" s="61">
        <v>7.99060248641</v>
      </c>
      <c r="H46" s="61">
        <v>7.99706233498</v>
      </c>
      <c r="I46" s="61">
        <v>8.02049264852</v>
      </c>
      <c r="J46" s="61">
        <v>8.06100071131</v>
      </c>
      <c r="K46" s="61">
        <v>8.0891939695</v>
      </c>
      <c r="L46" s="61">
        <v>8.28597883536</v>
      </c>
      <c r="M46" s="61">
        <v>8.40530372923</v>
      </c>
      <c r="N46" s="61">
        <v>8.79272581118</v>
      </c>
      <c r="O46" s="61">
        <v>8.88051922753</v>
      </c>
      <c r="P46" s="61">
        <v>10.276584747</v>
      </c>
      <c r="Q46" s="61">
        <v>10.3198351562</v>
      </c>
      <c r="R46" s="61">
        <v>10.3385543646</v>
      </c>
      <c r="S46" s="61">
        <v>10.3855563379</v>
      </c>
      <c r="T46" s="61">
        <v>10.5026549627</v>
      </c>
      <c r="U46" s="61">
        <v>10.5026586405</v>
      </c>
      <c r="V46" s="61">
        <v>10.5026586405</v>
      </c>
      <c r="W46" s="61">
        <v>10.5026622341</v>
      </c>
    </row>
    <row r="47" spans="2:23" ht="12.75" customHeight="1">
      <c r="B47" s="66" t="s">
        <v>199</v>
      </c>
      <c r="C47" s="64" t="s">
        <v>199</v>
      </c>
      <c r="D47" s="61">
        <v>20.1143916835</v>
      </c>
      <c r="E47" s="61">
        <v>20.991142712</v>
      </c>
      <c r="F47" s="61">
        <v>21.0148730959</v>
      </c>
      <c r="G47" s="61">
        <v>21.033735478</v>
      </c>
      <c r="H47" s="61">
        <v>21.0437719859</v>
      </c>
      <c r="I47" s="61">
        <v>21.0536141241</v>
      </c>
      <c r="J47" s="61">
        <v>21.4390062624</v>
      </c>
      <c r="K47" s="61">
        <v>22.2764309132</v>
      </c>
      <c r="L47" s="61">
        <v>22.6104989982</v>
      </c>
      <c r="M47" s="61">
        <v>22.8266917964</v>
      </c>
      <c r="N47" s="61">
        <v>22.8926447382</v>
      </c>
      <c r="O47" s="61">
        <v>22.9021239139</v>
      </c>
      <c r="P47" s="61">
        <v>22.9021622515</v>
      </c>
      <c r="Q47" s="61">
        <v>22.9224248821</v>
      </c>
      <c r="R47" s="61">
        <v>22.9224248821</v>
      </c>
      <c r="S47" s="61">
        <v>22.9224248821</v>
      </c>
      <c r="T47" s="61">
        <v>22.9224248821</v>
      </c>
      <c r="U47" s="61">
        <v>22.9224248821</v>
      </c>
      <c r="V47" s="61">
        <v>22.9224248821</v>
      </c>
      <c r="W47" s="61">
        <v>22.9223859366</v>
      </c>
    </row>
    <row r="48" spans="2:23" ht="12.75" customHeight="1">
      <c r="B48" s="66" t="s">
        <v>200</v>
      </c>
      <c r="C48" s="64" t="s">
        <v>200</v>
      </c>
      <c r="D48" s="61">
        <v>6.1753659894</v>
      </c>
      <c r="E48" s="61">
        <v>6.21213401537</v>
      </c>
      <c r="F48" s="61">
        <v>6.21213270269</v>
      </c>
      <c r="G48" s="61">
        <v>6.75303200653</v>
      </c>
      <c r="H48" s="61">
        <v>6.75303147752</v>
      </c>
      <c r="I48" s="61">
        <v>6.7530310527</v>
      </c>
      <c r="J48" s="61">
        <v>6.75303071932</v>
      </c>
      <c r="K48" s="61">
        <v>6.75303051327</v>
      </c>
      <c r="L48" s="61">
        <v>6.75303041603</v>
      </c>
      <c r="M48" s="61">
        <v>6.75303041603</v>
      </c>
      <c r="N48" s="61">
        <v>6.75303041603</v>
      </c>
      <c r="O48" s="61">
        <v>6.75303041603</v>
      </c>
      <c r="P48" s="61">
        <v>6.75303041603</v>
      </c>
      <c r="Q48" s="61">
        <v>6.80236886245</v>
      </c>
      <c r="R48" s="61">
        <v>7.10299542336</v>
      </c>
      <c r="S48" s="61">
        <v>7.14790537617</v>
      </c>
      <c r="T48" s="61">
        <v>7.14790537617</v>
      </c>
      <c r="U48" s="61">
        <v>7.14790537617</v>
      </c>
      <c r="V48" s="61">
        <v>7.14790537617</v>
      </c>
      <c r="W48" s="61">
        <v>7.14784158612</v>
      </c>
    </row>
    <row r="49" spans="2:23" ht="12.75" customHeight="1">
      <c r="B49" s="66" t="s">
        <v>112</v>
      </c>
      <c r="C49" s="64" t="s">
        <v>112</v>
      </c>
      <c r="D49" s="62">
        <v>6.08144568015</v>
      </c>
      <c r="E49" s="62">
        <v>6.0811488636</v>
      </c>
      <c r="F49" s="62">
        <v>6.08381720409</v>
      </c>
      <c r="G49" s="62">
        <v>6.08352046712</v>
      </c>
      <c r="H49" s="62">
        <v>7.35537908717</v>
      </c>
      <c r="I49" s="62">
        <v>7.35512061968</v>
      </c>
      <c r="J49" s="62">
        <v>7.35486219011</v>
      </c>
      <c r="K49" s="62">
        <v>7.35460379401</v>
      </c>
      <c r="L49" s="62">
        <v>7.35434544254</v>
      </c>
      <c r="M49" s="62">
        <v>7.35434544254</v>
      </c>
      <c r="N49" s="62">
        <v>7.35434544254</v>
      </c>
      <c r="O49" s="62">
        <v>7.35434544254</v>
      </c>
      <c r="P49" s="62">
        <v>13.6590924449</v>
      </c>
      <c r="Q49" s="62">
        <v>13.6590924449</v>
      </c>
      <c r="R49" s="62">
        <v>13.6590924449</v>
      </c>
      <c r="S49" s="62">
        <v>13.6590924449</v>
      </c>
      <c r="T49" s="62">
        <v>13.6590924449</v>
      </c>
      <c r="U49" s="62">
        <v>13.6590924449</v>
      </c>
      <c r="V49" s="62">
        <v>13.6590924449</v>
      </c>
      <c r="W49" s="62">
        <v>13.6589604969</v>
      </c>
    </row>
    <row r="50" spans="2:23" ht="12.75" customHeight="1">
      <c r="B50" s="66" t="s">
        <v>80</v>
      </c>
      <c r="C50" s="65" t="s">
        <v>80</v>
      </c>
      <c r="D50" s="63">
        <v>1.34936050353</v>
      </c>
      <c r="E50" s="63">
        <v>1.34936050353</v>
      </c>
      <c r="F50" s="63">
        <v>1.34936050353</v>
      </c>
      <c r="G50" s="63">
        <v>1.34936050353</v>
      </c>
      <c r="H50" s="63">
        <v>1.34936050353</v>
      </c>
      <c r="I50" s="63">
        <v>1.34936050353</v>
      </c>
      <c r="J50" s="63">
        <v>1.34936050353</v>
      </c>
      <c r="K50" s="63">
        <v>1.34936050353</v>
      </c>
      <c r="L50" s="63">
        <v>1.34936050353</v>
      </c>
      <c r="M50" s="63">
        <v>1.34936050353</v>
      </c>
      <c r="N50" s="63">
        <v>1.34936050353</v>
      </c>
      <c r="O50" s="63">
        <v>1.34936050353</v>
      </c>
      <c r="P50" s="63">
        <v>1.34936050353</v>
      </c>
      <c r="Q50" s="63">
        <v>1.34936050353</v>
      </c>
      <c r="R50" s="63">
        <v>1.34936050353</v>
      </c>
      <c r="S50" s="63">
        <v>1.34936050353</v>
      </c>
      <c r="T50" s="63">
        <v>1.34936050353</v>
      </c>
      <c r="U50" s="63">
        <v>1.34936050353</v>
      </c>
      <c r="V50" s="63">
        <v>1.34936050353</v>
      </c>
      <c r="W50" s="63">
        <v>1.34936058294</v>
      </c>
    </row>
    <row r="51" spans="2:23" ht="12.75" customHeight="1">
      <c r="B51" s="66" t="s">
        <v>113</v>
      </c>
      <c r="C51" s="65" t="s">
        <v>113</v>
      </c>
      <c r="D51" s="63">
        <v>1.53789663924</v>
      </c>
      <c r="E51" s="63">
        <v>1.5379218511</v>
      </c>
      <c r="F51" s="63">
        <v>1.53794804362</v>
      </c>
      <c r="G51" s="63">
        <v>1.53797419188</v>
      </c>
      <c r="H51" s="63">
        <v>1.53800029733</v>
      </c>
      <c r="I51" s="63">
        <v>1.53802635923</v>
      </c>
      <c r="J51" s="63">
        <v>1.60036178336</v>
      </c>
      <c r="K51" s="63">
        <v>1.60039366504</v>
      </c>
      <c r="L51" s="63">
        <v>1.60042550603</v>
      </c>
      <c r="M51" s="63">
        <v>1.60042550603</v>
      </c>
      <c r="N51" s="63">
        <v>1.60042550603</v>
      </c>
      <c r="O51" s="63">
        <v>1.64126216308</v>
      </c>
      <c r="P51" s="63">
        <v>1.64126216308</v>
      </c>
      <c r="Q51" s="63">
        <v>1.64126216308</v>
      </c>
      <c r="R51" s="63">
        <v>1.64126216308</v>
      </c>
      <c r="S51" s="63">
        <v>1.64126216308</v>
      </c>
      <c r="T51" s="63">
        <v>1.64126216308</v>
      </c>
      <c r="U51" s="63">
        <v>1.64126216308</v>
      </c>
      <c r="V51" s="63">
        <v>1.64126216308</v>
      </c>
      <c r="W51" s="63">
        <v>1.64125504861</v>
      </c>
    </row>
    <row r="52" spans="2:23" ht="12.75" customHeight="1">
      <c r="B52" s="66" t="s">
        <v>34</v>
      </c>
      <c r="C52" s="65" t="s">
        <v>34</v>
      </c>
      <c r="D52" s="63">
        <v>0.0878379115522</v>
      </c>
      <c r="E52" s="63">
        <v>0.0876367788759</v>
      </c>
      <c r="F52" s="63">
        <v>0.0875877882639</v>
      </c>
      <c r="G52" s="63">
        <v>0.08753869159</v>
      </c>
      <c r="H52" s="63">
        <v>0.0874894899804</v>
      </c>
      <c r="I52" s="63">
        <v>0.0874401850113</v>
      </c>
      <c r="J52" s="63">
        <v>0.0873907642975</v>
      </c>
      <c r="K52" s="63">
        <v>0.0873412476553</v>
      </c>
      <c r="L52" s="63">
        <v>0.0872916226995</v>
      </c>
      <c r="M52" s="63">
        <v>0.0872916226995</v>
      </c>
      <c r="N52" s="63">
        <v>0.0872916226995</v>
      </c>
      <c r="O52" s="63">
        <v>0.0872916226995</v>
      </c>
      <c r="P52" s="63">
        <v>0.0872916226995</v>
      </c>
      <c r="Q52" s="63">
        <v>0.0872916226995</v>
      </c>
      <c r="R52" s="63">
        <v>0.0872916226995</v>
      </c>
      <c r="S52" s="63">
        <v>0.0872916226995</v>
      </c>
      <c r="T52" s="63">
        <v>0.0872916226995</v>
      </c>
      <c r="U52" s="63">
        <v>0.0872916226995</v>
      </c>
      <c r="V52" s="63">
        <v>0.0872916226995</v>
      </c>
      <c r="W52" s="63">
        <v>0.0864945809436</v>
      </c>
    </row>
    <row r="53" spans="2:23" ht="12.75" customHeight="1">
      <c r="B53" s="66" t="s">
        <v>201</v>
      </c>
      <c r="C53" s="65" t="s">
        <v>201</v>
      </c>
      <c r="D53" s="63">
        <v>6.54194959103</v>
      </c>
      <c r="E53" s="63">
        <v>6.64433283602</v>
      </c>
      <c r="F53" s="63">
        <v>6.70758664582</v>
      </c>
      <c r="G53" s="63">
        <v>6.86995339102</v>
      </c>
      <c r="H53" s="63">
        <v>6.89014425926</v>
      </c>
      <c r="I53" s="63">
        <v>7.21402059751</v>
      </c>
      <c r="J53" s="63">
        <v>7.2680039989</v>
      </c>
      <c r="K53" s="63">
        <v>7.2679875243</v>
      </c>
      <c r="L53" s="63">
        <v>7.26797102074</v>
      </c>
      <c r="M53" s="63">
        <v>7.26797099661</v>
      </c>
      <c r="N53" s="63">
        <v>7.26798857628</v>
      </c>
      <c r="O53" s="63">
        <v>7.26798857628</v>
      </c>
      <c r="P53" s="63">
        <v>7.26798857628</v>
      </c>
      <c r="Q53" s="63">
        <v>7.26798857628</v>
      </c>
      <c r="R53" s="63">
        <v>7.26798857628</v>
      </c>
      <c r="S53" s="63">
        <v>7.26798857628</v>
      </c>
      <c r="T53" s="63">
        <v>7.26798857628</v>
      </c>
      <c r="U53" s="63">
        <v>7.26798857628</v>
      </c>
      <c r="V53" s="63">
        <v>7.26798857628</v>
      </c>
      <c r="W53" s="63">
        <v>7.2679883543</v>
      </c>
    </row>
    <row r="54" spans="2:23" ht="12.75" customHeight="1">
      <c r="B54" s="66" t="s">
        <v>2</v>
      </c>
      <c r="C54" s="65" t="s">
        <v>2</v>
      </c>
      <c r="D54" s="63">
        <v>0.583369118585</v>
      </c>
      <c r="E54" s="63">
        <v>0.587442020966</v>
      </c>
      <c r="F54" s="63">
        <v>0.588429712175</v>
      </c>
      <c r="G54" s="63">
        <v>0.590217070471</v>
      </c>
      <c r="H54" s="63">
        <v>0.591039731701</v>
      </c>
      <c r="I54" s="63">
        <v>0.591250463815</v>
      </c>
      <c r="J54" s="63">
        <v>0.592257074603</v>
      </c>
      <c r="K54" s="63">
        <v>0.606282638765</v>
      </c>
      <c r="L54" s="63">
        <v>0.650432500622</v>
      </c>
      <c r="M54" s="63">
        <v>0.659296105069</v>
      </c>
      <c r="N54" s="63">
        <v>0.822206941681</v>
      </c>
      <c r="O54" s="63">
        <v>0.866198407517</v>
      </c>
      <c r="P54" s="63">
        <v>0.871046456916</v>
      </c>
      <c r="Q54" s="63">
        <v>0.873678625166</v>
      </c>
      <c r="R54" s="63">
        <v>0.878830936878</v>
      </c>
      <c r="S54" s="63">
        <v>0.885070824</v>
      </c>
      <c r="T54" s="63">
        <v>0.885070824</v>
      </c>
      <c r="U54" s="63">
        <v>0.885070824</v>
      </c>
      <c r="V54" s="63">
        <v>0.885070824</v>
      </c>
      <c r="W54" s="63">
        <v>0.884918709628</v>
      </c>
    </row>
    <row r="55" spans="2:23" ht="12.75" customHeight="1">
      <c r="B55" s="66" t="s">
        <v>35</v>
      </c>
      <c r="C55" s="64" t="s">
        <v>35</v>
      </c>
      <c r="D55" s="61">
        <v>15.4158489241</v>
      </c>
      <c r="E55" s="61">
        <v>16.0293326982</v>
      </c>
      <c r="F55" s="61">
        <v>16.0293044805</v>
      </c>
      <c r="G55" s="61">
        <v>16.0292762403</v>
      </c>
      <c r="H55" s="61">
        <v>17.1454576861</v>
      </c>
      <c r="I55" s="61">
        <v>17.592016936</v>
      </c>
      <c r="J55" s="61">
        <v>17.9739129251</v>
      </c>
      <c r="K55" s="61">
        <v>23.6249849772</v>
      </c>
      <c r="L55" s="61">
        <v>24.1512766319</v>
      </c>
      <c r="M55" s="61">
        <v>24.1512766319</v>
      </c>
      <c r="N55" s="61">
        <v>24.2676900991</v>
      </c>
      <c r="O55" s="61">
        <v>25.4097971225</v>
      </c>
      <c r="P55" s="61">
        <v>25.5692265329</v>
      </c>
      <c r="Q55" s="61">
        <v>25.5695049381</v>
      </c>
      <c r="R55" s="61">
        <v>26.2644924922</v>
      </c>
      <c r="S55" s="61">
        <v>27.9480497397</v>
      </c>
      <c r="T55" s="61">
        <v>27.9480497397</v>
      </c>
      <c r="U55" s="61">
        <v>27.9480497397</v>
      </c>
      <c r="V55" s="61">
        <v>27.9480497397</v>
      </c>
      <c r="W55" s="61">
        <v>27.9479171104</v>
      </c>
    </row>
    <row r="56" spans="2:23" ht="12.75" customHeight="1">
      <c r="B56" s="66" t="s">
        <v>36</v>
      </c>
      <c r="C56" s="64" t="s">
        <v>36</v>
      </c>
      <c r="D56" s="61">
        <v>23.8065310112</v>
      </c>
      <c r="E56" s="61">
        <v>23.8063932828</v>
      </c>
      <c r="F56" s="61">
        <v>23.806258706</v>
      </c>
      <c r="G56" s="61">
        <v>23.8061241293</v>
      </c>
      <c r="H56" s="61">
        <v>23.8059895526</v>
      </c>
      <c r="I56" s="61">
        <v>23.8058549845</v>
      </c>
      <c r="J56" s="61">
        <v>23.8057204078</v>
      </c>
      <c r="K56" s="61">
        <v>23.8055858397</v>
      </c>
      <c r="L56" s="61">
        <v>23.805451263</v>
      </c>
      <c r="M56" s="61">
        <v>23.805451263</v>
      </c>
      <c r="N56" s="61">
        <v>23.805451263</v>
      </c>
      <c r="O56" s="61">
        <v>23.805451263</v>
      </c>
      <c r="P56" s="61">
        <v>23.805451263</v>
      </c>
      <c r="Q56" s="61">
        <v>23.805451263</v>
      </c>
      <c r="R56" s="61">
        <v>23.805451263</v>
      </c>
      <c r="S56" s="61">
        <v>23.805451263</v>
      </c>
      <c r="T56" s="61">
        <v>23.805451263</v>
      </c>
      <c r="U56" s="61">
        <v>23.805451263</v>
      </c>
      <c r="V56" s="61">
        <v>23.805451263</v>
      </c>
      <c r="W56" s="61">
        <v>23.8054533727</v>
      </c>
    </row>
    <row r="57" spans="2:23" ht="12.75" customHeight="1">
      <c r="B57" s="66" t="s">
        <v>180</v>
      </c>
      <c r="C57" s="64" t="s">
        <v>180</v>
      </c>
      <c r="D57" s="61">
        <v>5.22023580596</v>
      </c>
      <c r="E57" s="61">
        <v>5.33352911435</v>
      </c>
      <c r="F57" s="61">
        <v>5.34752069716</v>
      </c>
      <c r="G57" s="61">
        <v>5.36152170062</v>
      </c>
      <c r="H57" s="61">
        <v>5.37549411088</v>
      </c>
      <c r="I57" s="61">
        <v>5.38944185586</v>
      </c>
      <c r="J57" s="61">
        <v>5.40340577824</v>
      </c>
      <c r="K57" s="61">
        <v>5.41739973805</v>
      </c>
      <c r="L57" s="61">
        <v>5.43145844768</v>
      </c>
      <c r="M57" s="61">
        <v>5.43145844768</v>
      </c>
      <c r="N57" s="61">
        <v>5.56893245738</v>
      </c>
      <c r="O57" s="61">
        <v>5.56893245738</v>
      </c>
      <c r="P57" s="61">
        <v>5.56893245738</v>
      </c>
      <c r="Q57" s="61">
        <v>5.56893245738</v>
      </c>
      <c r="R57" s="61">
        <v>5.56893245738</v>
      </c>
      <c r="S57" s="61">
        <v>5.56893245738</v>
      </c>
      <c r="T57" s="61">
        <v>5.56893245738</v>
      </c>
      <c r="U57" s="61">
        <v>5.56893245738</v>
      </c>
      <c r="V57" s="61">
        <v>5.56893245738</v>
      </c>
      <c r="W57" s="61">
        <v>5.56802356202</v>
      </c>
    </row>
    <row r="58" spans="2:23" ht="12.75" customHeight="1">
      <c r="B58" s="66" t="s">
        <v>202</v>
      </c>
      <c r="C58" s="64" t="s">
        <v>202</v>
      </c>
      <c r="D58" s="61">
        <v>14.2461119066</v>
      </c>
      <c r="E58" s="61">
        <v>14.246246578</v>
      </c>
      <c r="F58" s="61">
        <v>14.2463813621</v>
      </c>
      <c r="G58" s="61">
        <v>18.1089199735</v>
      </c>
      <c r="H58" s="61">
        <v>18.1090477635</v>
      </c>
      <c r="I58" s="61">
        <v>26.3757205261</v>
      </c>
      <c r="J58" s="61">
        <v>26.375820317</v>
      </c>
      <c r="K58" s="61">
        <v>26.375920108</v>
      </c>
      <c r="L58" s="61">
        <v>28.3482511535</v>
      </c>
      <c r="M58" s="61">
        <v>28.3482511535</v>
      </c>
      <c r="N58" s="61">
        <v>28.3482511535</v>
      </c>
      <c r="O58" s="61">
        <v>28.3482511535</v>
      </c>
      <c r="P58" s="61">
        <v>28.3482511535</v>
      </c>
      <c r="Q58" s="61">
        <v>28.3482511535</v>
      </c>
      <c r="R58" s="61">
        <v>28.3482511535</v>
      </c>
      <c r="S58" s="61">
        <v>28.3482511535</v>
      </c>
      <c r="T58" s="61">
        <v>28.3482511535</v>
      </c>
      <c r="U58" s="61">
        <v>28.3482511535</v>
      </c>
      <c r="V58" s="61">
        <v>28.3482511535</v>
      </c>
      <c r="W58" s="61">
        <v>28.3482190501</v>
      </c>
    </row>
    <row r="59" spans="2:23" ht="12.75" customHeight="1">
      <c r="B59" s="66" t="s">
        <v>203</v>
      </c>
      <c r="C59" s="64" t="s">
        <v>203</v>
      </c>
      <c r="D59" s="62">
        <v>8.45988485431</v>
      </c>
      <c r="E59" s="62">
        <v>8.58362240762</v>
      </c>
      <c r="F59" s="62">
        <v>8.95352214692</v>
      </c>
      <c r="G59" s="62">
        <v>9.01008081875</v>
      </c>
      <c r="H59" s="62">
        <v>9.01008119034</v>
      </c>
      <c r="I59" s="62">
        <v>14.036445632</v>
      </c>
      <c r="J59" s="62">
        <v>14.0382129814</v>
      </c>
      <c r="K59" s="62">
        <v>17.686164727</v>
      </c>
      <c r="L59" s="62">
        <v>17.6871234952</v>
      </c>
      <c r="M59" s="62">
        <v>17.6871234952</v>
      </c>
      <c r="N59" s="62">
        <v>17.8632893966</v>
      </c>
      <c r="O59" s="62">
        <v>17.8632893966</v>
      </c>
      <c r="P59" s="62">
        <v>17.866607224</v>
      </c>
      <c r="Q59" s="62">
        <v>17.9639145412</v>
      </c>
      <c r="R59" s="62">
        <v>18.2063961814</v>
      </c>
      <c r="S59" s="62">
        <v>18.2063961814</v>
      </c>
      <c r="T59" s="62">
        <v>18.2063961814</v>
      </c>
      <c r="U59" s="62">
        <v>18.2063961814</v>
      </c>
      <c r="V59" s="62">
        <v>18.2063961814</v>
      </c>
      <c r="W59" s="62">
        <v>18.2063953281</v>
      </c>
    </row>
    <row r="60" spans="2:23" ht="12.75" customHeight="1">
      <c r="B60" s="66" t="s">
        <v>132</v>
      </c>
      <c r="C60" s="65" t="s">
        <v>132</v>
      </c>
      <c r="D60" s="63">
        <v>0.535938425198</v>
      </c>
      <c r="E60" s="63">
        <v>0.535915328547</v>
      </c>
      <c r="F60" s="63">
        <v>0.535892356639</v>
      </c>
      <c r="G60" s="63">
        <v>0.535869507718</v>
      </c>
      <c r="H60" s="63">
        <v>0.535846782563</v>
      </c>
      <c r="I60" s="63">
        <v>0.535824186447</v>
      </c>
      <c r="J60" s="63">
        <v>0.535801723079</v>
      </c>
      <c r="K60" s="63">
        <v>0.535779391286</v>
      </c>
      <c r="L60" s="63">
        <v>0.535757190288</v>
      </c>
      <c r="M60" s="63">
        <v>0.535757190288</v>
      </c>
      <c r="N60" s="63">
        <v>0.535757190288</v>
      </c>
      <c r="O60" s="63">
        <v>0.535757190288</v>
      </c>
      <c r="P60" s="63">
        <v>0.535757190288</v>
      </c>
      <c r="Q60" s="63">
        <v>0.563679995822</v>
      </c>
      <c r="R60" s="63">
        <v>0.563679995822</v>
      </c>
      <c r="S60" s="63">
        <v>0.575447618871</v>
      </c>
      <c r="T60" s="63">
        <v>0.575447618871</v>
      </c>
      <c r="U60" s="63">
        <v>0.575447618871</v>
      </c>
      <c r="V60" s="63">
        <v>0.575447618871</v>
      </c>
      <c r="W60" s="63">
        <v>0.575448261524</v>
      </c>
    </row>
    <row r="61" spans="2:23" ht="12.75" customHeight="1">
      <c r="B61" s="66" t="s">
        <v>204</v>
      </c>
      <c r="C61" s="65" t="s">
        <v>204</v>
      </c>
      <c r="D61" s="63">
        <v>30.3155989926</v>
      </c>
      <c r="E61" s="63">
        <v>30.3155914388</v>
      </c>
      <c r="F61" s="63">
        <v>30.9304809686</v>
      </c>
      <c r="G61" s="63">
        <v>30.9304200735</v>
      </c>
      <c r="H61" s="63">
        <v>30.9303591611</v>
      </c>
      <c r="I61" s="63">
        <v>30.9313201481</v>
      </c>
      <c r="J61" s="63">
        <v>30.9312605435</v>
      </c>
      <c r="K61" s="63">
        <v>30.931200956</v>
      </c>
      <c r="L61" s="63">
        <v>30.9311413514</v>
      </c>
      <c r="M61" s="63">
        <v>30.9311413514</v>
      </c>
      <c r="N61" s="63">
        <v>30.9311413514</v>
      </c>
      <c r="O61" s="63">
        <v>30.9311413514</v>
      </c>
      <c r="P61" s="63">
        <v>30.9330883441</v>
      </c>
      <c r="Q61" s="63">
        <v>30.9330883441</v>
      </c>
      <c r="R61" s="63">
        <v>30.9330883441</v>
      </c>
      <c r="S61" s="63">
        <v>30.9330883441</v>
      </c>
      <c r="T61" s="63">
        <v>30.9330883441</v>
      </c>
      <c r="U61" s="63">
        <v>30.9330883441</v>
      </c>
      <c r="V61" s="63">
        <v>30.9330883441</v>
      </c>
      <c r="W61" s="63">
        <v>30.9333201035</v>
      </c>
    </row>
    <row r="62" spans="2:23" ht="12.75" customHeight="1">
      <c r="B62" s="66" t="s">
        <v>81</v>
      </c>
      <c r="C62" s="65" t="s">
        <v>81</v>
      </c>
      <c r="D62" s="63">
        <v>10.7531953234</v>
      </c>
      <c r="E62" s="63">
        <v>10.9945413211</v>
      </c>
      <c r="F62" s="63">
        <v>11.3492896411</v>
      </c>
      <c r="G62" s="63">
        <v>11.4424983416</v>
      </c>
      <c r="H62" s="63">
        <v>12.4881495175</v>
      </c>
      <c r="I62" s="63">
        <v>12.9007330158</v>
      </c>
      <c r="J62" s="63">
        <v>13.645060805</v>
      </c>
      <c r="K62" s="63">
        <v>14.6775657289</v>
      </c>
      <c r="L62" s="63">
        <v>15.9895383548</v>
      </c>
      <c r="M62" s="63">
        <v>16.8225121886</v>
      </c>
      <c r="N62" s="63">
        <v>18.7140099283</v>
      </c>
      <c r="O62" s="63">
        <v>19.5966823304</v>
      </c>
      <c r="P62" s="63">
        <v>22.2389934821</v>
      </c>
      <c r="Q62" s="63">
        <v>22.9353373167</v>
      </c>
      <c r="R62" s="63">
        <v>24.6948533201</v>
      </c>
      <c r="S62" s="63">
        <v>26.7627407058</v>
      </c>
      <c r="T62" s="63">
        <v>28.0264457509</v>
      </c>
      <c r="U62" s="63">
        <v>28.0286850651</v>
      </c>
      <c r="V62" s="63">
        <v>28.0286850651</v>
      </c>
      <c r="W62" s="63">
        <v>28.0286909716</v>
      </c>
    </row>
    <row r="63" spans="2:23" ht="12.75" customHeight="1">
      <c r="B63" s="66" t="s">
        <v>181</v>
      </c>
      <c r="C63" s="65" t="s">
        <v>181</v>
      </c>
      <c r="D63" s="63">
        <v>5.04771034634</v>
      </c>
      <c r="E63" s="63">
        <v>5.04830667031</v>
      </c>
      <c r="F63" s="63">
        <v>5.04890239748</v>
      </c>
      <c r="G63" s="63">
        <v>5.04949752158</v>
      </c>
      <c r="H63" s="63">
        <v>5.05009206026</v>
      </c>
      <c r="I63" s="63">
        <v>5.05068481024</v>
      </c>
      <c r="J63" s="63">
        <v>5.05127335579</v>
      </c>
      <c r="K63" s="63">
        <v>5.05185777956</v>
      </c>
      <c r="L63" s="63">
        <v>5.05243840932</v>
      </c>
      <c r="M63" s="63">
        <v>5.05243840932</v>
      </c>
      <c r="N63" s="63">
        <v>5.05243840932</v>
      </c>
      <c r="O63" s="63">
        <v>5.05243840932</v>
      </c>
      <c r="P63" s="63">
        <v>5.05243840932</v>
      </c>
      <c r="Q63" s="63">
        <v>5.05243840932</v>
      </c>
      <c r="R63" s="63">
        <v>5.05243840932</v>
      </c>
      <c r="S63" s="63">
        <v>5.05243840932</v>
      </c>
      <c r="T63" s="63">
        <v>5.05243840932</v>
      </c>
      <c r="U63" s="63">
        <v>5.05243840932</v>
      </c>
      <c r="V63" s="63">
        <v>5.05243840932</v>
      </c>
      <c r="W63" s="63">
        <v>5.05230172031</v>
      </c>
    </row>
    <row r="64" spans="2:23" ht="12.75" customHeight="1">
      <c r="B64" s="66" t="s">
        <v>133</v>
      </c>
      <c r="C64" s="65" t="s">
        <v>133</v>
      </c>
      <c r="D64" s="63">
        <v>35.5677122936</v>
      </c>
      <c r="E64" s="63">
        <v>42.8506859773</v>
      </c>
      <c r="F64" s="63">
        <v>42.851533097</v>
      </c>
      <c r="G64" s="63">
        <v>42.8523789922</v>
      </c>
      <c r="H64" s="63">
        <v>42.8532234783</v>
      </c>
      <c r="I64" s="63">
        <v>42.8540665387</v>
      </c>
      <c r="J64" s="63">
        <v>42.85490819</v>
      </c>
      <c r="K64" s="63">
        <v>42.8557484658</v>
      </c>
      <c r="L64" s="63">
        <v>42.8565873325</v>
      </c>
      <c r="M64" s="63">
        <v>42.8565873325</v>
      </c>
      <c r="N64" s="63">
        <v>42.8565873325</v>
      </c>
      <c r="O64" s="63">
        <v>42.8565873325</v>
      </c>
      <c r="P64" s="63">
        <v>42.8565873325</v>
      </c>
      <c r="Q64" s="63">
        <v>42.8565873325</v>
      </c>
      <c r="R64" s="63">
        <v>42.8565873325</v>
      </c>
      <c r="S64" s="63">
        <v>42.8565873325</v>
      </c>
      <c r="T64" s="63">
        <v>42.8565873325</v>
      </c>
      <c r="U64" s="63">
        <v>42.8565873325</v>
      </c>
      <c r="V64" s="63">
        <v>42.8565873325</v>
      </c>
      <c r="W64" s="63">
        <v>42.8567275658</v>
      </c>
    </row>
    <row r="65" spans="2:23" ht="12.75" customHeight="1">
      <c r="B65" s="66" t="s">
        <v>37</v>
      </c>
      <c r="C65" s="64" t="s">
        <v>37</v>
      </c>
      <c r="D65" s="61">
        <v>1.94378212604</v>
      </c>
      <c r="E65" s="61">
        <v>2.41686992785</v>
      </c>
      <c r="F65" s="61">
        <v>3.10501814813</v>
      </c>
      <c r="G65" s="61">
        <v>3.1059935368</v>
      </c>
      <c r="H65" s="61">
        <v>3.11461403707</v>
      </c>
      <c r="I65" s="61">
        <v>4.09661857674</v>
      </c>
      <c r="J65" s="61">
        <v>4.09724369958</v>
      </c>
      <c r="K65" s="61">
        <v>4.10523705559</v>
      </c>
      <c r="L65" s="61">
        <v>4.10524314512</v>
      </c>
      <c r="M65" s="61">
        <v>4.10627342978</v>
      </c>
      <c r="N65" s="61">
        <v>4.50458903139</v>
      </c>
      <c r="O65" s="61">
        <v>4.59409446872</v>
      </c>
      <c r="P65" s="61">
        <v>8.95599023405</v>
      </c>
      <c r="Q65" s="61">
        <v>9.03461003914</v>
      </c>
      <c r="R65" s="61">
        <v>9.0459876688</v>
      </c>
      <c r="S65" s="61">
        <v>9.05342742489</v>
      </c>
      <c r="T65" s="61">
        <v>9.06659204501</v>
      </c>
      <c r="U65" s="61">
        <v>9.06659204501</v>
      </c>
      <c r="V65" s="61">
        <v>9.06659204501</v>
      </c>
      <c r="W65" s="61">
        <v>9.06656634648</v>
      </c>
    </row>
    <row r="66" spans="2:23" ht="12.75" customHeight="1">
      <c r="B66" s="66" t="s">
        <v>205</v>
      </c>
      <c r="C66" s="64" t="s">
        <v>205</v>
      </c>
      <c r="D66" s="61">
        <v>13.3461686186</v>
      </c>
      <c r="E66" s="61">
        <v>13.3462109046</v>
      </c>
      <c r="F66" s="61">
        <v>13.346251226</v>
      </c>
      <c r="G66" s="61">
        <v>13.3462915402</v>
      </c>
      <c r="H66" s="61">
        <v>13.34633184</v>
      </c>
      <c r="I66" s="61">
        <v>13.3463721289</v>
      </c>
      <c r="J66" s="61">
        <v>13.5079892093</v>
      </c>
      <c r="K66" s="61">
        <v>13.508029708</v>
      </c>
      <c r="L66" s="61">
        <v>13.508070185</v>
      </c>
      <c r="M66" s="61">
        <v>13.508070185</v>
      </c>
      <c r="N66" s="61">
        <v>13.508070185</v>
      </c>
      <c r="O66" s="61">
        <v>13.508070185</v>
      </c>
      <c r="P66" s="61">
        <v>13.508070185</v>
      </c>
      <c r="Q66" s="61">
        <v>13.9055681382</v>
      </c>
      <c r="R66" s="61">
        <v>13.9055681382</v>
      </c>
      <c r="S66" s="61">
        <v>13.9055681382</v>
      </c>
      <c r="T66" s="61">
        <v>13.9055681382</v>
      </c>
      <c r="U66" s="61">
        <v>13.9055681382</v>
      </c>
      <c r="V66" s="61">
        <v>13.9055681382</v>
      </c>
      <c r="W66" s="61">
        <v>13.9055638763</v>
      </c>
    </row>
    <row r="67" spans="2:23" ht="12.75" customHeight="1">
      <c r="B67" s="66" t="s">
        <v>206</v>
      </c>
      <c r="C67" s="64" t="s">
        <v>206</v>
      </c>
      <c r="D67" s="61">
        <v>3.84011069471</v>
      </c>
      <c r="E67" s="61">
        <v>3.84002828281</v>
      </c>
      <c r="F67" s="61">
        <v>3.83994586723</v>
      </c>
      <c r="G67" s="61">
        <v>4.22091830197</v>
      </c>
      <c r="H67" s="61">
        <v>4.22086321737</v>
      </c>
      <c r="I67" s="61">
        <v>4.22080812543</v>
      </c>
      <c r="J67" s="61">
        <v>4.66171481806</v>
      </c>
      <c r="K67" s="61">
        <v>4.66165971142</v>
      </c>
      <c r="L67" s="61">
        <v>4.66160459008</v>
      </c>
      <c r="M67" s="61">
        <v>4.66160459008</v>
      </c>
      <c r="N67" s="61">
        <v>4.84884160469</v>
      </c>
      <c r="O67" s="61">
        <v>4.84884160469</v>
      </c>
      <c r="P67" s="61">
        <v>4.84884160469</v>
      </c>
      <c r="Q67" s="61">
        <v>4.84884160469</v>
      </c>
      <c r="R67" s="61">
        <v>4.84884160469</v>
      </c>
      <c r="S67" s="61">
        <v>4.84884160469</v>
      </c>
      <c r="T67" s="61">
        <v>4.84884160469</v>
      </c>
      <c r="U67" s="61">
        <v>4.84884160469</v>
      </c>
      <c r="V67" s="61">
        <v>4.84884160469</v>
      </c>
      <c r="W67" s="61">
        <v>4.84883875289</v>
      </c>
    </row>
    <row r="68" spans="2:23" ht="12.75" customHeight="1">
      <c r="B68" s="66" t="s">
        <v>38</v>
      </c>
      <c r="C68" s="64" t="s">
        <v>38</v>
      </c>
      <c r="D68" s="61">
        <v>0.0327216284019</v>
      </c>
      <c r="E68" s="61">
        <v>0.0326991048184</v>
      </c>
      <c r="F68" s="61">
        <v>0.0326784642523</v>
      </c>
      <c r="G68" s="61">
        <v>16.3163491337</v>
      </c>
      <c r="H68" s="61">
        <v>18.2279416862</v>
      </c>
      <c r="I68" s="61">
        <v>18.3335675734</v>
      </c>
      <c r="J68" s="61">
        <v>18.3415737631</v>
      </c>
      <c r="K68" s="61">
        <v>18.3416012683</v>
      </c>
      <c r="L68" s="61">
        <v>18.345603492</v>
      </c>
      <c r="M68" s="61">
        <v>23.97928683</v>
      </c>
      <c r="N68" s="61">
        <v>23.97928683</v>
      </c>
      <c r="O68" s="61">
        <v>23.97928683</v>
      </c>
      <c r="P68" s="61">
        <v>23.97928683</v>
      </c>
      <c r="Q68" s="61">
        <v>23.97928683</v>
      </c>
      <c r="R68" s="61">
        <v>23.97928683</v>
      </c>
      <c r="S68" s="61">
        <v>23.97928683</v>
      </c>
      <c r="T68" s="61">
        <v>23.97928683</v>
      </c>
      <c r="U68" s="61">
        <v>23.97928683</v>
      </c>
      <c r="V68" s="61">
        <v>23.97928683</v>
      </c>
      <c r="W68" s="61">
        <v>23.9793074973</v>
      </c>
    </row>
    <row r="69" spans="2:23" ht="12.75" customHeight="1">
      <c r="B69" s="66" t="s">
        <v>39</v>
      </c>
      <c r="C69" s="64" t="s">
        <v>39</v>
      </c>
      <c r="D69" s="62">
        <v>7.01564981606</v>
      </c>
      <c r="E69" s="62">
        <v>7.14354130803</v>
      </c>
      <c r="F69" s="62">
        <v>7.14352349274</v>
      </c>
      <c r="G69" s="62">
        <v>7.14350569023</v>
      </c>
      <c r="H69" s="62">
        <v>7.60208226178</v>
      </c>
      <c r="I69" s="62">
        <v>7.61962265876</v>
      </c>
      <c r="J69" s="62">
        <v>7.76787702833</v>
      </c>
      <c r="K69" s="62">
        <v>7.76786048267</v>
      </c>
      <c r="L69" s="62">
        <v>7.76784396897</v>
      </c>
      <c r="M69" s="62">
        <v>7.76784396897</v>
      </c>
      <c r="N69" s="62">
        <v>8.67606014791</v>
      </c>
      <c r="O69" s="62">
        <v>9.15024672964</v>
      </c>
      <c r="P69" s="62">
        <v>9.15394355909</v>
      </c>
      <c r="Q69" s="62">
        <v>9.15394355909</v>
      </c>
      <c r="R69" s="62">
        <v>9.15394355909</v>
      </c>
      <c r="S69" s="62">
        <v>9.15394355909</v>
      </c>
      <c r="T69" s="62">
        <v>9.15394355909</v>
      </c>
      <c r="U69" s="62">
        <v>9.15394355909</v>
      </c>
      <c r="V69" s="62">
        <v>9.15394355909</v>
      </c>
      <c r="W69" s="62">
        <v>9.15394261326</v>
      </c>
    </row>
    <row r="70" spans="2:23" ht="12.75" customHeight="1">
      <c r="B70" s="66" t="s">
        <v>114</v>
      </c>
      <c r="C70" s="65" t="s">
        <v>114</v>
      </c>
      <c r="D70" s="63">
        <v>6.01230147911</v>
      </c>
      <c r="E70" s="63">
        <v>6.01616041194</v>
      </c>
      <c r="F70" s="63">
        <v>6.18818524996</v>
      </c>
      <c r="G70" s="63">
        <v>6.92260591781</v>
      </c>
      <c r="H70" s="63">
        <v>7.05645131323</v>
      </c>
      <c r="I70" s="63">
        <v>7.18239192948</v>
      </c>
      <c r="J70" s="63">
        <v>7.36108141015</v>
      </c>
      <c r="K70" s="63">
        <v>7.3936985603</v>
      </c>
      <c r="L70" s="63">
        <v>7.633011379</v>
      </c>
      <c r="M70" s="63">
        <v>7.86784936116</v>
      </c>
      <c r="N70" s="63">
        <v>7.8865253429</v>
      </c>
      <c r="O70" s="63">
        <v>7.95657559547</v>
      </c>
      <c r="P70" s="63">
        <v>7.95793526538</v>
      </c>
      <c r="Q70" s="63">
        <v>8.03436705166</v>
      </c>
      <c r="R70" s="63">
        <v>8.03436705166</v>
      </c>
      <c r="S70" s="63">
        <v>8.03436705166</v>
      </c>
      <c r="T70" s="63">
        <v>8.03436705166</v>
      </c>
      <c r="U70" s="63">
        <v>8.03436705166</v>
      </c>
      <c r="V70" s="63">
        <v>8.03436705166</v>
      </c>
      <c r="W70" s="63">
        <v>8.03437695618</v>
      </c>
    </row>
    <row r="71" spans="2:23" ht="12.75" customHeight="1">
      <c r="B71" s="66" t="s">
        <v>82</v>
      </c>
      <c r="C71" s="65" t="s">
        <v>82</v>
      </c>
      <c r="D71" s="63">
        <v>2.46892905543</v>
      </c>
      <c r="E71" s="63">
        <v>2.46891627708</v>
      </c>
      <c r="F71" s="63">
        <v>2.46891627708</v>
      </c>
      <c r="G71" s="63">
        <v>2.46891627708</v>
      </c>
      <c r="H71" s="63">
        <v>2.46891627708</v>
      </c>
      <c r="I71" s="63">
        <v>2.46891627708</v>
      </c>
      <c r="J71" s="63">
        <v>2.46891627708</v>
      </c>
      <c r="K71" s="63">
        <v>2.46891627708</v>
      </c>
      <c r="L71" s="63">
        <v>2.46891627708</v>
      </c>
      <c r="M71" s="63">
        <v>2.46891627708</v>
      </c>
      <c r="N71" s="63">
        <v>2.46891627708</v>
      </c>
      <c r="O71" s="63">
        <v>2.46891627708</v>
      </c>
      <c r="P71" s="63">
        <v>2.46891627708</v>
      </c>
      <c r="Q71" s="63">
        <v>2.46891627708</v>
      </c>
      <c r="R71" s="63">
        <v>2.46891627708</v>
      </c>
      <c r="S71" s="63">
        <v>2.46891627708</v>
      </c>
      <c r="T71" s="63">
        <v>2.46891627708</v>
      </c>
      <c r="U71" s="63">
        <v>2.46891627708</v>
      </c>
      <c r="V71" s="63">
        <v>2.46891627708</v>
      </c>
      <c r="W71" s="63">
        <v>2.46891627708</v>
      </c>
    </row>
    <row r="72" spans="2:23" ht="12.75" customHeight="1">
      <c r="B72" s="66" t="s">
        <v>182</v>
      </c>
      <c r="C72" s="65" t="s">
        <v>182</v>
      </c>
      <c r="D72" s="63">
        <v>7.04813973466</v>
      </c>
      <c r="E72" s="63">
        <v>7.34389474357</v>
      </c>
      <c r="F72" s="63">
        <v>7.93658564248</v>
      </c>
      <c r="G72" s="63">
        <v>7.93366395307</v>
      </c>
      <c r="H72" s="63">
        <v>7.93357245129</v>
      </c>
      <c r="I72" s="63">
        <v>7.9306422685</v>
      </c>
      <c r="J72" s="63">
        <v>7.96173482806</v>
      </c>
      <c r="K72" s="63">
        <v>8.67610621051</v>
      </c>
      <c r="L72" s="63">
        <v>8.67372705369</v>
      </c>
      <c r="M72" s="63">
        <v>8.67372705369</v>
      </c>
      <c r="N72" s="63">
        <v>8.67372705369</v>
      </c>
      <c r="O72" s="63">
        <v>8.67372705369</v>
      </c>
      <c r="P72" s="63">
        <v>8.69400508497</v>
      </c>
      <c r="Q72" s="63">
        <v>8.69400508497</v>
      </c>
      <c r="R72" s="63">
        <v>8.69400508497</v>
      </c>
      <c r="S72" s="63">
        <v>8.69400508497</v>
      </c>
      <c r="T72" s="63">
        <v>8.69400508497</v>
      </c>
      <c r="U72" s="63">
        <v>8.69400508497</v>
      </c>
      <c r="V72" s="63">
        <v>8.69400508497</v>
      </c>
      <c r="W72" s="63">
        <v>8.66567525338</v>
      </c>
    </row>
    <row r="73" spans="2:23" ht="12.75" customHeight="1">
      <c r="B73" s="66" t="s">
        <v>207</v>
      </c>
      <c r="C73" s="65" t="s">
        <v>207</v>
      </c>
      <c r="D73" s="63">
        <v>14.4071478305</v>
      </c>
      <c r="E73" s="63">
        <v>14.4071689796</v>
      </c>
      <c r="F73" s="63">
        <v>14.6617285998</v>
      </c>
      <c r="G73" s="63">
        <v>14.6626693092</v>
      </c>
      <c r="H73" s="63">
        <v>14.6626853651</v>
      </c>
      <c r="I73" s="63">
        <v>14.6627014466</v>
      </c>
      <c r="J73" s="63">
        <v>14.6627175521</v>
      </c>
      <c r="K73" s="63">
        <v>14.6627336849</v>
      </c>
      <c r="L73" s="63">
        <v>14.6627836394</v>
      </c>
      <c r="M73" s="63">
        <v>14.6627836394</v>
      </c>
      <c r="N73" s="63">
        <v>14.6627836394</v>
      </c>
      <c r="O73" s="63">
        <v>14.6627836394</v>
      </c>
      <c r="P73" s="63">
        <v>14.6627836394</v>
      </c>
      <c r="Q73" s="63">
        <v>14.6627836394</v>
      </c>
      <c r="R73" s="63">
        <v>14.6627836394</v>
      </c>
      <c r="S73" s="63">
        <v>14.6627836394</v>
      </c>
      <c r="T73" s="63">
        <v>14.6627836394</v>
      </c>
      <c r="U73" s="63">
        <v>14.6627836394</v>
      </c>
      <c r="V73" s="63">
        <v>14.6627836394</v>
      </c>
      <c r="W73" s="63">
        <v>14.6627760389</v>
      </c>
    </row>
    <row r="74" spans="2:23" ht="12.75" customHeight="1">
      <c r="B74" s="66" t="s">
        <v>208</v>
      </c>
      <c r="C74" s="65" t="s">
        <v>208</v>
      </c>
      <c r="D74" s="63">
        <v>9.38581764033</v>
      </c>
      <c r="E74" s="63">
        <v>9.38582078152</v>
      </c>
      <c r="F74" s="63">
        <v>9.38582392272</v>
      </c>
      <c r="G74" s="63">
        <v>9.38582705607</v>
      </c>
      <c r="H74" s="63">
        <v>9.3858302051</v>
      </c>
      <c r="I74" s="63">
        <v>9.38583334629</v>
      </c>
      <c r="J74" s="63">
        <v>9.38583648748</v>
      </c>
      <c r="K74" s="63">
        <v>9.38583963651</v>
      </c>
      <c r="L74" s="63">
        <v>9.38584278553</v>
      </c>
      <c r="M74" s="63">
        <v>9.38584278553</v>
      </c>
      <c r="N74" s="63">
        <v>9.38584278553</v>
      </c>
      <c r="O74" s="63">
        <v>9.38584278553</v>
      </c>
      <c r="P74" s="63">
        <v>9.38584278553</v>
      </c>
      <c r="Q74" s="63">
        <v>9.38584278553</v>
      </c>
      <c r="R74" s="63">
        <v>9.38584278553</v>
      </c>
      <c r="S74" s="63">
        <v>9.38584278553</v>
      </c>
      <c r="T74" s="63">
        <v>9.38584278553</v>
      </c>
      <c r="U74" s="63">
        <v>9.38584278553</v>
      </c>
      <c r="V74" s="63">
        <v>9.38584278553</v>
      </c>
      <c r="W74" s="63">
        <v>9.3858427072</v>
      </c>
    </row>
    <row r="75" spans="2:23" ht="12.75" customHeight="1">
      <c r="B75" s="66" t="s">
        <v>40</v>
      </c>
      <c r="C75" s="64" t="s">
        <v>40</v>
      </c>
      <c r="D75" s="61">
        <v>15.9679707034</v>
      </c>
      <c r="E75" s="61">
        <v>15.9677661676</v>
      </c>
      <c r="F75" s="61">
        <v>15.9705981064</v>
      </c>
      <c r="G75" s="61">
        <v>15.9706340384</v>
      </c>
      <c r="H75" s="61">
        <v>16.1219215289</v>
      </c>
      <c r="I75" s="61">
        <v>16.4814591748</v>
      </c>
      <c r="J75" s="61">
        <v>16.4812448992</v>
      </c>
      <c r="K75" s="61">
        <v>16.4810357962</v>
      </c>
      <c r="L75" s="61">
        <v>16.495478866</v>
      </c>
      <c r="M75" s="61">
        <v>16.495478866</v>
      </c>
      <c r="N75" s="61">
        <v>16.495478866</v>
      </c>
      <c r="O75" s="61">
        <v>16.495478866</v>
      </c>
      <c r="P75" s="61">
        <v>16.495478866</v>
      </c>
      <c r="Q75" s="61">
        <v>16.4964330241</v>
      </c>
      <c r="R75" s="61">
        <v>16.4964330241</v>
      </c>
      <c r="S75" s="61">
        <v>16.4964330241</v>
      </c>
      <c r="T75" s="61">
        <v>16.4964330241</v>
      </c>
      <c r="U75" s="61">
        <v>16.4964330241</v>
      </c>
      <c r="V75" s="61">
        <v>16.4964330241</v>
      </c>
      <c r="W75" s="61">
        <v>16.4966797964</v>
      </c>
    </row>
    <row r="76" spans="2:23" ht="12.75" customHeight="1">
      <c r="B76" s="66" t="s">
        <v>115</v>
      </c>
      <c r="C76" s="64" t="s">
        <v>115</v>
      </c>
      <c r="D76" s="61">
        <v>13.5385698258</v>
      </c>
      <c r="E76" s="61">
        <v>13.5681521574</v>
      </c>
      <c r="F76" s="61">
        <v>13.6644058703</v>
      </c>
      <c r="G76" s="61">
        <v>13.7837435861</v>
      </c>
      <c r="H76" s="61">
        <v>13.9254401265</v>
      </c>
      <c r="I76" s="61">
        <v>14.0005510833</v>
      </c>
      <c r="J76" s="61">
        <v>14.3553075088</v>
      </c>
      <c r="K76" s="61">
        <v>14.4838576306</v>
      </c>
      <c r="L76" s="61">
        <v>14.6214017973</v>
      </c>
      <c r="M76" s="61">
        <v>14.8615351695</v>
      </c>
      <c r="N76" s="61">
        <v>15.4628599838</v>
      </c>
      <c r="O76" s="61">
        <v>16.2787889876</v>
      </c>
      <c r="P76" s="61">
        <v>16.5992976524</v>
      </c>
      <c r="Q76" s="61">
        <v>16.5992984642</v>
      </c>
      <c r="R76" s="61">
        <v>16.5992984642</v>
      </c>
      <c r="S76" s="61">
        <v>16.5992984642</v>
      </c>
      <c r="T76" s="61">
        <v>16.5992984642</v>
      </c>
      <c r="U76" s="61">
        <v>16.5992984642</v>
      </c>
      <c r="V76" s="61">
        <v>16.5992984642</v>
      </c>
      <c r="W76" s="61">
        <v>16.5992980797</v>
      </c>
    </row>
    <row r="77" spans="2:23" ht="12.75" customHeight="1">
      <c r="B77" s="66" t="s">
        <v>134</v>
      </c>
      <c r="C77" s="64" t="s">
        <v>134</v>
      </c>
      <c r="D77" s="61">
        <v>41.0912059527</v>
      </c>
      <c r="E77" s="61">
        <v>41.0941315854</v>
      </c>
      <c r="F77" s="61">
        <v>41.0970162048</v>
      </c>
      <c r="G77" s="61">
        <v>41.1070193443</v>
      </c>
      <c r="H77" s="61">
        <v>41.2238864405</v>
      </c>
      <c r="I77" s="61">
        <v>41.2267180693</v>
      </c>
      <c r="J77" s="61">
        <v>41.7792337964</v>
      </c>
      <c r="K77" s="61">
        <v>41.7817648671</v>
      </c>
      <c r="L77" s="61">
        <v>41.7842955567</v>
      </c>
      <c r="M77" s="61">
        <v>41.7842955567</v>
      </c>
      <c r="N77" s="61">
        <v>41.7842955567</v>
      </c>
      <c r="O77" s="61">
        <v>41.7907083042</v>
      </c>
      <c r="P77" s="61">
        <v>41.7907083042</v>
      </c>
      <c r="Q77" s="61">
        <v>41.7907083042</v>
      </c>
      <c r="R77" s="61">
        <v>41.7907083042</v>
      </c>
      <c r="S77" s="61">
        <v>41.7907083042</v>
      </c>
      <c r="T77" s="61">
        <v>41.7907083042</v>
      </c>
      <c r="U77" s="61">
        <v>41.7907083042</v>
      </c>
      <c r="V77" s="61">
        <v>41.7907083042</v>
      </c>
      <c r="W77" s="61">
        <v>41.7934283534</v>
      </c>
    </row>
    <row r="78" spans="2:23" ht="12.75" customHeight="1">
      <c r="B78" s="66" t="s">
        <v>3</v>
      </c>
      <c r="C78" s="64" t="s">
        <v>3</v>
      </c>
      <c r="D78" s="61">
        <v>20.343148193</v>
      </c>
      <c r="E78" s="61">
        <v>20.3468302036</v>
      </c>
      <c r="F78" s="61">
        <v>20.3505817495</v>
      </c>
      <c r="G78" s="61">
        <v>20.3593738793</v>
      </c>
      <c r="H78" s="61">
        <v>20.359393774</v>
      </c>
      <c r="I78" s="61">
        <v>20.3596872592</v>
      </c>
      <c r="J78" s="61">
        <v>20.3599264752</v>
      </c>
      <c r="K78" s="61">
        <v>20.3665271729</v>
      </c>
      <c r="L78" s="61">
        <v>20.3665491897</v>
      </c>
      <c r="M78" s="61">
        <v>20.3665489714</v>
      </c>
      <c r="N78" s="61">
        <v>20.4019268999</v>
      </c>
      <c r="O78" s="61">
        <v>20.4019268999</v>
      </c>
      <c r="P78" s="61">
        <v>20.4053577298</v>
      </c>
      <c r="Q78" s="61">
        <v>20.4053577298</v>
      </c>
      <c r="R78" s="61">
        <v>20.4053577298</v>
      </c>
      <c r="S78" s="61">
        <v>20.4102098737</v>
      </c>
      <c r="T78" s="61">
        <v>20.4102098737</v>
      </c>
      <c r="U78" s="61">
        <v>20.4102098737</v>
      </c>
      <c r="V78" s="61">
        <v>20.4102098737</v>
      </c>
      <c r="W78" s="61">
        <v>20.4102088082</v>
      </c>
    </row>
    <row r="79" spans="2:23" ht="12.75" customHeight="1">
      <c r="B79" s="66" t="s">
        <v>83</v>
      </c>
      <c r="C79" s="64" t="s">
        <v>83</v>
      </c>
      <c r="D79" s="62">
        <v>0</v>
      </c>
      <c r="E79" s="62">
        <v>0</v>
      </c>
      <c r="F79" s="62">
        <v>0</v>
      </c>
      <c r="G79" s="62">
        <v>0</v>
      </c>
      <c r="H79" s="62">
        <v>0</v>
      </c>
      <c r="I79" s="62">
        <v>0</v>
      </c>
      <c r="J79" s="62">
        <v>0</v>
      </c>
      <c r="K79" s="62">
        <v>0</v>
      </c>
      <c r="L79" s="62">
        <v>0</v>
      </c>
      <c r="M79" s="62">
        <v>0</v>
      </c>
      <c r="N79" s="62">
        <v>0</v>
      </c>
      <c r="O79" s="62">
        <v>0</v>
      </c>
      <c r="P79" s="62">
        <v>0</v>
      </c>
      <c r="Q79" s="62">
        <v>0</v>
      </c>
      <c r="R79" s="62">
        <v>0</v>
      </c>
      <c r="S79" s="62">
        <v>0</v>
      </c>
      <c r="T79" s="62">
        <v>0</v>
      </c>
      <c r="U79" s="62">
        <v>0</v>
      </c>
      <c r="V79" s="62">
        <v>0</v>
      </c>
      <c r="W79" s="62">
        <v>0</v>
      </c>
    </row>
    <row r="80" spans="2:23" ht="12.75" customHeight="1">
      <c r="B80" s="66" t="s">
        <v>84</v>
      </c>
      <c r="C80" s="65" t="s">
        <v>84</v>
      </c>
      <c r="D80" s="63">
        <v>5.4399210377</v>
      </c>
      <c r="E80" s="63">
        <v>5.43991864343</v>
      </c>
      <c r="F80" s="63">
        <v>5.43991074785</v>
      </c>
      <c r="G80" s="63">
        <v>6.7855596337</v>
      </c>
      <c r="H80" s="63">
        <v>6.78646576332</v>
      </c>
      <c r="I80" s="63">
        <v>6.78645687279</v>
      </c>
      <c r="J80" s="63">
        <v>6.78644798227</v>
      </c>
      <c r="K80" s="63">
        <v>6.78643909174</v>
      </c>
      <c r="L80" s="63">
        <v>6.78643020121</v>
      </c>
      <c r="M80" s="63">
        <v>7.80790243879</v>
      </c>
      <c r="N80" s="63">
        <v>7.80790243879</v>
      </c>
      <c r="O80" s="63">
        <v>9.36920500336</v>
      </c>
      <c r="P80" s="63">
        <v>9.44763250706</v>
      </c>
      <c r="Q80" s="63">
        <v>9.44763250706</v>
      </c>
      <c r="R80" s="63">
        <v>9.44763250706</v>
      </c>
      <c r="S80" s="63">
        <v>9.44763250706</v>
      </c>
      <c r="T80" s="63">
        <v>9.44763250706</v>
      </c>
      <c r="U80" s="63">
        <v>9.44763250706</v>
      </c>
      <c r="V80" s="63">
        <v>9.44763250706</v>
      </c>
      <c r="W80" s="63">
        <v>9.447604922</v>
      </c>
    </row>
    <row r="81" spans="2:23" ht="12.75" customHeight="1">
      <c r="B81" s="66" t="s">
        <v>183</v>
      </c>
      <c r="C81" s="65" t="s">
        <v>183</v>
      </c>
      <c r="D81" s="63">
        <v>0.0749853060564</v>
      </c>
      <c r="E81" s="63">
        <v>0.0748862714903</v>
      </c>
      <c r="F81" s="63">
        <v>0.0747870102743</v>
      </c>
      <c r="G81" s="63">
        <v>0.144588188538</v>
      </c>
      <c r="H81" s="63">
        <v>0.144537147686</v>
      </c>
      <c r="I81" s="63">
        <v>0.144486039312</v>
      </c>
      <c r="J81" s="63">
        <v>0.755719766716</v>
      </c>
      <c r="K81" s="63">
        <v>0.755668507111</v>
      </c>
      <c r="L81" s="63">
        <v>0.762882414888</v>
      </c>
      <c r="M81" s="63">
        <v>0.762882414888</v>
      </c>
      <c r="N81" s="63">
        <v>0.807102699661</v>
      </c>
      <c r="O81" s="63">
        <v>0.807102699661</v>
      </c>
      <c r="P81" s="63">
        <v>0.807102699661</v>
      </c>
      <c r="Q81" s="63">
        <v>0.807102699661</v>
      </c>
      <c r="R81" s="63">
        <v>0.807102699661</v>
      </c>
      <c r="S81" s="63">
        <v>0.807102699661</v>
      </c>
      <c r="T81" s="63">
        <v>0.807102699661</v>
      </c>
      <c r="U81" s="63">
        <v>0.807102699661</v>
      </c>
      <c r="V81" s="63">
        <v>0.807102699661</v>
      </c>
      <c r="W81" s="63">
        <v>0.80641095501</v>
      </c>
    </row>
    <row r="82" spans="2:23" ht="12.75" customHeight="1">
      <c r="B82" s="66" t="s">
        <v>41</v>
      </c>
      <c r="C82" s="65" t="s">
        <v>41</v>
      </c>
      <c r="D82" s="63">
        <v>18.6699252113</v>
      </c>
      <c r="E82" s="63">
        <v>19.8340314775</v>
      </c>
      <c r="F82" s="63">
        <v>19.8421793402</v>
      </c>
      <c r="G82" s="63">
        <v>19.8795930947</v>
      </c>
      <c r="H82" s="63">
        <v>20.5633033655</v>
      </c>
      <c r="I82" s="63">
        <v>20.70559022</v>
      </c>
      <c r="J82" s="63">
        <v>20.7150804144</v>
      </c>
      <c r="K82" s="63">
        <v>20.7359049938</v>
      </c>
      <c r="L82" s="63">
        <v>20.7576179602</v>
      </c>
      <c r="M82" s="63">
        <v>20.761881776</v>
      </c>
      <c r="N82" s="63">
        <v>20.7733959649</v>
      </c>
      <c r="O82" s="63">
        <v>20.7733959649</v>
      </c>
      <c r="P82" s="63">
        <v>20.9152328449</v>
      </c>
      <c r="Q82" s="63">
        <v>20.9152328449</v>
      </c>
      <c r="R82" s="63">
        <v>20.9152328449</v>
      </c>
      <c r="S82" s="63">
        <v>20.9152328449</v>
      </c>
      <c r="T82" s="63">
        <v>20.9152328449</v>
      </c>
      <c r="U82" s="63">
        <v>20.9152328449</v>
      </c>
      <c r="V82" s="63">
        <v>20.9152328449</v>
      </c>
      <c r="W82" s="63">
        <v>20.9153675429</v>
      </c>
    </row>
    <row r="83" spans="2:23" ht="12.75" customHeight="1">
      <c r="B83" s="66" t="s">
        <v>85</v>
      </c>
      <c r="C83" s="65" t="s">
        <v>85</v>
      </c>
      <c r="D83" s="63">
        <v>22.5924717941</v>
      </c>
      <c r="E83" s="63">
        <v>22.5924660275</v>
      </c>
      <c r="F83" s="63">
        <v>22.5924528745</v>
      </c>
      <c r="G83" s="63">
        <v>22.5924396906</v>
      </c>
      <c r="H83" s="63">
        <v>22.5924264851</v>
      </c>
      <c r="I83" s="63">
        <v>22.5924132549</v>
      </c>
      <c r="J83" s="63">
        <v>22.5925505457</v>
      </c>
      <c r="K83" s="63">
        <v>22.5925370564</v>
      </c>
      <c r="L83" s="63">
        <v>22.5925235424</v>
      </c>
      <c r="M83" s="63">
        <v>22.5925235424</v>
      </c>
      <c r="N83" s="63">
        <v>22.5925235424</v>
      </c>
      <c r="O83" s="63">
        <v>22.5925235424</v>
      </c>
      <c r="P83" s="63">
        <v>22.5925235424</v>
      </c>
      <c r="Q83" s="63">
        <v>22.5925235424</v>
      </c>
      <c r="R83" s="63">
        <v>22.5925235424</v>
      </c>
      <c r="S83" s="63">
        <v>22.5925235424</v>
      </c>
      <c r="T83" s="63">
        <v>22.5925235424</v>
      </c>
      <c r="U83" s="63">
        <v>22.5925235424</v>
      </c>
      <c r="V83" s="63">
        <v>22.5925235424</v>
      </c>
      <c r="W83" s="63">
        <v>22.5925384849</v>
      </c>
    </row>
    <row r="84" spans="2:23" ht="12.75" customHeight="1">
      <c r="B84" s="66" t="s">
        <v>4</v>
      </c>
      <c r="C84" s="65" t="s">
        <v>4</v>
      </c>
      <c r="D84" s="63">
        <v>7.09046911863</v>
      </c>
      <c r="E84" s="63">
        <v>7.09049500542</v>
      </c>
      <c r="F84" s="63">
        <v>7.09052078492</v>
      </c>
      <c r="G84" s="63">
        <v>7.09054645889</v>
      </c>
      <c r="H84" s="63">
        <v>7.09057195345</v>
      </c>
      <c r="I84" s="63">
        <v>7.09080106508</v>
      </c>
      <c r="J84" s="63">
        <v>7.29569391966</v>
      </c>
      <c r="K84" s="63">
        <v>7.30000910734</v>
      </c>
      <c r="L84" s="63">
        <v>7.30132227177</v>
      </c>
      <c r="M84" s="63">
        <v>7.30132227177</v>
      </c>
      <c r="N84" s="63">
        <v>7.30132227177</v>
      </c>
      <c r="O84" s="63">
        <v>7.30132227177</v>
      </c>
      <c r="P84" s="63">
        <v>7.30132227177</v>
      </c>
      <c r="Q84" s="63">
        <v>7.30132227177</v>
      </c>
      <c r="R84" s="63">
        <v>7.30132227177</v>
      </c>
      <c r="S84" s="63">
        <v>7.30132227177</v>
      </c>
      <c r="T84" s="63">
        <v>7.30132227177</v>
      </c>
      <c r="U84" s="63">
        <v>7.30132227177</v>
      </c>
      <c r="V84" s="63">
        <v>7.30132227177</v>
      </c>
      <c r="W84" s="63">
        <v>7.30120240422</v>
      </c>
    </row>
    <row r="85" spans="2:23" ht="12.75" customHeight="1">
      <c r="B85" s="66" t="s">
        <v>5</v>
      </c>
      <c r="C85" s="64" t="s">
        <v>5</v>
      </c>
      <c r="D85" s="61">
        <v>4.25671348748</v>
      </c>
      <c r="E85" s="61">
        <v>4.25665926432</v>
      </c>
      <c r="F85" s="61">
        <v>4.25658650007</v>
      </c>
      <c r="G85" s="61">
        <v>4.25651364355</v>
      </c>
      <c r="H85" s="61">
        <v>4.25644068939</v>
      </c>
      <c r="I85" s="61">
        <v>4.25636764655</v>
      </c>
      <c r="J85" s="61">
        <v>4.25629451323</v>
      </c>
      <c r="K85" s="61">
        <v>4.25622129122</v>
      </c>
      <c r="L85" s="61">
        <v>4.25614798054</v>
      </c>
      <c r="M85" s="61">
        <v>4.2590143747</v>
      </c>
      <c r="N85" s="61">
        <v>4.2590143747</v>
      </c>
      <c r="O85" s="61">
        <v>6.07969234433</v>
      </c>
      <c r="P85" s="61">
        <v>6.24916186785</v>
      </c>
      <c r="Q85" s="61">
        <v>6.24916186785</v>
      </c>
      <c r="R85" s="61">
        <v>6.24916186785</v>
      </c>
      <c r="S85" s="61">
        <v>6.24916186785</v>
      </c>
      <c r="T85" s="61">
        <v>6.24916186785</v>
      </c>
      <c r="U85" s="61">
        <v>6.24916186785</v>
      </c>
      <c r="V85" s="61">
        <v>6.24916186785</v>
      </c>
      <c r="W85" s="61">
        <v>6.24918543613</v>
      </c>
    </row>
    <row r="86" spans="2:23" ht="12.75" customHeight="1">
      <c r="B86" s="66" t="s">
        <v>135</v>
      </c>
      <c r="C86" s="64" t="s">
        <v>135</v>
      </c>
      <c r="D86" s="61">
        <v>7.82271858738525</v>
      </c>
      <c r="E86" s="61">
        <v>9.9774104479267</v>
      </c>
      <c r="F86" s="61">
        <v>10.9800098443974</v>
      </c>
      <c r="G86" s="61">
        <v>10.9798141547252</v>
      </c>
      <c r="H86" s="61">
        <v>10.9796181947238</v>
      </c>
      <c r="I86" s="61">
        <v>10.9794219787371</v>
      </c>
      <c r="J86" s="61">
        <v>10.9794219787371</v>
      </c>
      <c r="K86" s="61">
        <v>10.9794219787371</v>
      </c>
      <c r="L86" s="61">
        <v>10.9794219787371</v>
      </c>
      <c r="M86" s="61">
        <v>10.9794219787371</v>
      </c>
      <c r="N86" s="61">
        <v>10.9794219787371</v>
      </c>
      <c r="O86" s="61">
        <v>10.9794219787371</v>
      </c>
      <c r="P86" s="61">
        <v>10.9794219787371</v>
      </c>
      <c r="Q86" s="61">
        <v>10.9794219787371</v>
      </c>
      <c r="R86" s="61">
        <v>10.9794219787371</v>
      </c>
      <c r="S86" s="61">
        <v>10.9794219787371</v>
      </c>
      <c r="T86" s="61">
        <v>10.9794219787371</v>
      </c>
      <c r="U86" s="61">
        <v>10.9794219787371</v>
      </c>
      <c r="V86" s="61">
        <v>10.9794219787371</v>
      </c>
      <c r="W86" s="61">
        <v>10.9794219787371</v>
      </c>
    </row>
    <row r="87" spans="2:23" ht="12.75" customHeight="1">
      <c r="B87" s="66" t="s">
        <v>209</v>
      </c>
      <c r="C87" s="64" t="s">
        <v>209</v>
      </c>
      <c r="D87" s="61">
        <v>13.7241397022</v>
      </c>
      <c r="E87" s="61">
        <v>15.0447142475</v>
      </c>
      <c r="F87" s="61">
        <v>15.0709178919</v>
      </c>
      <c r="G87" s="61">
        <v>15.0761111677</v>
      </c>
      <c r="H87" s="61">
        <v>15.111793807</v>
      </c>
      <c r="I87" s="61">
        <v>15.12076444</v>
      </c>
      <c r="J87" s="61">
        <v>15.1225466462</v>
      </c>
      <c r="K87" s="61">
        <v>15.1226337004</v>
      </c>
      <c r="L87" s="61">
        <v>15.1226592918</v>
      </c>
      <c r="M87" s="61">
        <v>15.1219130866</v>
      </c>
      <c r="N87" s="61">
        <v>15.1230595643</v>
      </c>
      <c r="O87" s="61">
        <v>15.1247506992</v>
      </c>
      <c r="P87" s="61">
        <v>15.1247506992</v>
      </c>
      <c r="Q87" s="61">
        <v>15.1247517901</v>
      </c>
      <c r="R87" s="61">
        <v>15.1247517901</v>
      </c>
      <c r="S87" s="61">
        <v>15.1247517901</v>
      </c>
      <c r="T87" s="61">
        <v>15.1247517901</v>
      </c>
      <c r="U87" s="61">
        <v>15.1247517901</v>
      </c>
      <c r="V87" s="61">
        <v>15.1247517901</v>
      </c>
      <c r="W87" s="61">
        <v>15.1247239142</v>
      </c>
    </row>
    <row r="88" spans="2:23" ht="12.75" customHeight="1">
      <c r="B88" s="66" t="s">
        <v>42</v>
      </c>
      <c r="C88" s="64" t="s">
        <v>42</v>
      </c>
      <c r="D88" s="61">
        <v>9.96293017516</v>
      </c>
      <c r="E88" s="61">
        <v>9.96328429315</v>
      </c>
      <c r="F88" s="61">
        <v>9.98590990921</v>
      </c>
      <c r="G88" s="61">
        <v>9.98611325992</v>
      </c>
      <c r="H88" s="61">
        <v>9.98612184679</v>
      </c>
      <c r="I88" s="61">
        <v>9.9861304294</v>
      </c>
      <c r="J88" s="61">
        <v>9.98613900775</v>
      </c>
      <c r="K88" s="61">
        <v>9.98614757756</v>
      </c>
      <c r="L88" s="61">
        <v>9.98615614737</v>
      </c>
      <c r="M88" s="61">
        <v>9.98615615164</v>
      </c>
      <c r="N88" s="61">
        <v>9.98615615164</v>
      </c>
      <c r="O88" s="61">
        <v>9.98615615164</v>
      </c>
      <c r="P88" s="61">
        <v>9.98656657701</v>
      </c>
      <c r="Q88" s="61">
        <v>9.98656657701</v>
      </c>
      <c r="R88" s="61">
        <v>9.98656657701</v>
      </c>
      <c r="S88" s="61">
        <v>9.98656657701</v>
      </c>
      <c r="T88" s="61">
        <v>9.98656657701</v>
      </c>
      <c r="U88" s="61">
        <v>9.98656657701</v>
      </c>
      <c r="V88" s="61">
        <v>9.98656657701</v>
      </c>
      <c r="W88" s="61">
        <v>9.9865667647</v>
      </c>
    </row>
    <row r="89" spans="2:23" ht="12.75" customHeight="1">
      <c r="B89" s="66" t="s">
        <v>6</v>
      </c>
      <c r="C89" s="64" t="s">
        <v>6</v>
      </c>
      <c r="D89" s="62">
        <v>4.75404394653</v>
      </c>
      <c r="E89" s="62">
        <v>4.78178766701</v>
      </c>
      <c r="F89" s="62">
        <v>4.84301875013</v>
      </c>
      <c r="G89" s="62">
        <v>4.89922733695</v>
      </c>
      <c r="H89" s="62">
        <v>4.90794695786</v>
      </c>
      <c r="I89" s="62">
        <v>4.91391104434</v>
      </c>
      <c r="J89" s="62">
        <v>4.93558269394</v>
      </c>
      <c r="K89" s="62">
        <v>4.94536120685</v>
      </c>
      <c r="L89" s="62">
        <v>4.94681468518</v>
      </c>
      <c r="M89" s="62">
        <v>4.94817485701</v>
      </c>
      <c r="N89" s="62">
        <v>4.95046254361</v>
      </c>
      <c r="O89" s="62">
        <v>4.95133664548</v>
      </c>
      <c r="P89" s="62">
        <v>4.95136908428</v>
      </c>
      <c r="Q89" s="62">
        <v>4.95136908428</v>
      </c>
      <c r="R89" s="62">
        <v>4.95136908428</v>
      </c>
      <c r="S89" s="62">
        <v>4.95136908428</v>
      </c>
      <c r="T89" s="62">
        <v>4.95136908428</v>
      </c>
      <c r="U89" s="62">
        <v>4.95136908428</v>
      </c>
      <c r="V89" s="62">
        <v>4.95136908428</v>
      </c>
      <c r="W89" s="62">
        <v>4.95186048382</v>
      </c>
    </row>
    <row r="90" spans="2:23" ht="12.75" customHeight="1">
      <c r="B90" s="66" t="s">
        <v>86</v>
      </c>
      <c r="C90" s="65" t="s">
        <v>86</v>
      </c>
      <c r="D90" s="63">
        <v>0.00256871590592</v>
      </c>
      <c r="E90" s="63">
        <v>0.00256941273697</v>
      </c>
      <c r="F90" s="63">
        <v>0.00257010488929</v>
      </c>
      <c r="G90" s="63">
        <v>0.00257079233086</v>
      </c>
      <c r="H90" s="63">
        <v>0.00257147372489</v>
      </c>
      <c r="I90" s="63">
        <v>0.0025721371457</v>
      </c>
      <c r="J90" s="63">
        <v>0.00257277926507</v>
      </c>
      <c r="K90" s="63">
        <v>0.00257340016999</v>
      </c>
      <c r="L90" s="63">
        <v>0.00257399975975</v>
      </c>
      <c r="M90" s="63">
        <v>0.00257399975975</v>
      </c>
      <c r="N90" s="63">
        <v>0.00257399975975</v>
      </c>
      <c r="O90" s="63">
        <v>0.00257399975975</v>
      </c>
      <c r="P90" s="63">
        <v>0.00257399975975</v>
      </c>
      <c r="Q90" s="63">
        <v>0.00257399975975</v>
      </c>
      <c r="R90" s="63">
        <v>0.00257399975975</v>
      </c>
      <c r="S90" s="63">
        <v>0.00257399975975</v>
      </c>
      <c r="T90" s="63">
        <v>0.00257399975975</v>
      </c>
      <c r="U90" s="63">
        <v>0.00257399975975</v>
      </c>
      <c r="V90" s="63">
        <v>0.00257399975975</v>
      </c>
      <c r="W90" s="63">
        <v>0.00257800888333</v>
      </c>
    </row>
    <row r="91" spans="2:23" ht="12.75" customHeight="1">
      <c r="B91" s="66" t="s">
        <v>43</v>
      </c>
      <c r="C91" s="65" t="s">
        <v>43</v>
      </c>
      <c r="D91" s="63">
        <v>21.3739789989</v>
      </c>
      <c r="E91" s="63">
        <v>21.3739461333</v>
      </c>
      <c r="F91" s="63">
        <v>21.3739134895</v>
      </c>
      <c r="G91" s="63">
        <v>21.3738810677</v>
      </c>
      <c r="H91" s="63">
        <v>21.3738488677</v>
      </c>
      <c r="I91" s="63">
        <v>21.3738169027</v>
      </c>
      <c r="J91" s="63">
        <v>21.3737851596</v>
      </c>
      <c r="K91" s="63">
        <v>21.3737536383</v>
      </c>
      <c r="L91" s="63">
        <v>21.373722339</v>
      </c>
      <c r="M91" s="63">
        <v>21.373722339</v>
      </c>
      <c r="N91" s="63">
        <v>21.6669670691</v>
      </c>
      <c r="O91" s="63">
        <v>21.6669670691</v>
      </c>
      <c r="P91" s="63">
        <v>21.6669670691</v>
      </c>
      <c r="Q91" s="63">
        <v>21.6669670691</v>
      </c>
      <c r="R91" s="63">
        <v>21.6669670691</v>
      </c>
      <c r="S91" s="63">
        <v>21.6669670691</v>
      </c>
      <c r="T91" s="63">
        <v>21.6669670691</v>
      </c>
      <c r="U91" s="63">
        <v>21.6669670691</v>
      </c>
      <c r="V91" s="63">
        <v>21.6669670691</v>
      </c>
      <c r="W91" s="63">
        <v>21.6668755466</v>
      </c>
    </row>
    <row r="92" spans="2:23" ht="12.75" customHeight="1">
      <c r="B92" s="66" t="s">
        <v>7</v>
      </c>
      <c r="C92" s="65" t="s">
        <v>7</v>
      </c>
      <c r="D92" s="63">
        <v>22.1327798134413</v>
      </c>
      <c r="E92" s="63">
        <v>22.1327798134413</v>
      </c>
      <c r="F92" s="63">
        <v>22.1327798134413</v>
      </c>
      <c r="G92" s="63">
        <v>22.1327798134413</v>
      </c>
      <c r="H92" s="63">
        <v>22.1327798134413</v>
      </c>
      <c r="I92" s="63">
        <v>22.1327798134413</v>
      </c>
      <c r="J92" s="63">
        <v>22.1327798134413</v>
      </c>
      <c r="K92" s="63">
        <v>22.1327798134413</v>
      </c>
      <c r="L92" s="63">
        <v>22.1327798134413</v>
      </c>
      <c r="M92" s="63">
        <v>22.1327798134413</v>
      </c>
      <c r="N92" s="63">
        <v>22.1327798134413</v>
      </c>
      <c r="O92" s="63">
        <v>22.1327798134413</v>
      </c>
      <c r="P92" s="63">
        <v>22.1327798134413</v>
      </c>
      <c r="Q92" s="63">
        <v>22.1327798134413</v>
      </c>
      <c r="R92" s="63">
        <v>22.1327798134413</v>
      </c>
      <c r="S92" s="63">
        <v>22.1327798134413</v>
      </c>
      <c r="T92" s="63">
        <v>22.1327798134413</v>
      </c>
      <c r="U92" s="63">
        <v>22.1327798134413</v>
      </c>
      <c r="V92" s="63">
        <v>22.1327798134413</v>
      </c>
      <c r="W92" s="63">
        <v>22.1327798134413</v>
      </c>
    </row>
    <row r="93" spans="2:23" ht="12.75" customHeight="1">
      <c r="B93" s="66" t="s">
        <v>87</v>
      </c>
      <c r="C93" s="65" t="s">
        <v>87</v>
      </c>
      <c r="D93" s="63">
        <v>21.6263789168</v>
      </c>
      <c r="E93" s="63">
        <v>21.9989857149</v>
      </c>
      <c r="F93" s="63">
        <v>22.0608431458</v>
      </c>
      <c r="G93" s="63">
        <v>22.5215496574</v>
      </c>
      <c r="H93" s="63">
        <v>23.3250286492</v>
      </c>
      <c r="I93" s="63">
        <v>23.4650644838</v>
      </c>
      <c r="J93" s="63">
        <v>24.936586658</v>
      </c>
      <c r="K93" s="63">
        <v>24.9405216037</v>
      </c>
      <c r="L93" s="63">
        <v>24.9404930181</v>
      </c>
      <c r="M93" s="63">
        <v>24.9404928128</v>
      </c>
      <c r="N93" s="63">
        <v>25.0948480591</v>
      </c>
      <c r="O93" s="63">
        <v>25.0948480591</v>
      </c>
      <c r="P93" s="63">
        <v>25.0948480591</v>
      </c>
      <c r="Q93" s="63">
        <v>25.0948480591</v>
      </c>
      <c r="R93" s="63">
        <v>25.0948480591</v>
      </c>
      <c r="S93" s="63">
        <v>25.0948480591</v>
      </c>
      <c r="T93" s="63">
        <v>25.0948480591</v>
      </c>
      <c r="U93" s="63">
        <v>25.0948480591</v>
      </c>
      <c r="V93" s="63">
        <v>25.0948560083</v>
      </c>
      <c r="W93" s="63">
        <v>25.0948454365</v>
      </c>
    </row>
    <row r="94" spans="2:23" ht="12.75" customHeight="1">
      <c r="B94" s="66" t="s">
        <v>116</v>
      </c>
      <c r="C94" s="65" t="s">
        <v>116</v>
      </c>
      <c r="D94" s="63">
        <v>1.94377007349</v>
      </c>
      <c r="E94" s="63">
        <v>1.94377265021</v>
      </c>
      <c r="F94" s="63">
        <v>2.0175877187</v>
      </c>
      <c r="G94" s="63">
        <v>2.01759199095</v>
      </c>
      <c r="H94" s="63">
        <v>2.01759626725</v>
      </c>
      <c r="I94" s="63">
        <v>2.0176005476</v>
      </c>
      <c r="J94" s="63">
        <v>3.95772665867</v>
      </c>
      <c r="K94" s="63">
        <v>3.95773860031</v>
      </c>
      <c r="L94" s="63">
        <v>4.28104411772</v>
      </c>
      <c r="M94" s="63">
        <v>4.28688880517</v>
      </c>
      <c r="N94" s="63">
        <v>4.28688880517</v>
      </c>
      <c r="O94" s="63">
        <v>4.28688880517</v>
      </c>
      <c r="P94" s="63">
        <v>5.38729404242</v>
      </c>
      <c r="Q94" s="63">
        <v>5.87999775084</v>
      </c>
      <c r="R94" s="63">
        <v>5.87999775084</v>
      </c>
      <c r="S94" s="63">
        <v>5.87999775084</v>
      </c>
      <c r="T94" s="63">
        <v>5.87999775084</v>
      </c>
      <c r="U94" s="63">
        <v>5.87999775084</v>
      </c>
      <c r="V94" s="63">
        <v>5.87999775084</v>
      </c>
      <c r="W94" s="63">
        <v>5.88000723122</v>
      </c>
    </row>
    <row r="95" spans="2:23" ht="12.75" customHeight="1">
      <c r="B95" s="66" t="s">
        <v>88</v>
      </c>
      <c r="C95" s="64" t="s">
        <v>88</v>
      </c>
      <c r="D95" s="61">
        <v>0.644117602997</v>
      </c>
      <c r="E95" s="61">
        <v>0.644112726617</v>
      </c>
      <c r="F95" s="61">
        <v>0.64417259983</v>
      </c>
      <c r="G95" s="61">
        <v>0.644231675382</v>
      </c>
      <c r="H95" s="61">
        <v>0.64429076503</v>
      </c>
      <c r="I95" s="61">
        <v>0.644349868289</v>
      </c>
      <c r="J95" s="61">
        <v>0.644408984671</v>
      </c>
      <c r="K95" s="61">
        <v>0.64446811515</v>
      </c>
      <c r="L95" s="61">
        <v>0.64452725924</v>
      </c>
      <c r="M95" s="61">
        <v>0.64452725924</v>
      </c>
      <c r="N95" s="61">
        <v>0.648105654311</v>
      </c>
      <c r="O95" s="61">
        <v>0.648105654311</v>
      </c>
      <c r="P95" s="61">
        <v>0.648105654311</v>
      </c>
      <c r="Q95" s="61">
        <v>0.648105654311</v>
      </c>
      <c r="R95" s="61">
        <v>0.648105654311</v>
      </c>
      <c r="S95" s="61">
        <v>0.648105654311</v>
      </c>
      <c r="T95" s="61">
        <v>0.648105654311</v>
      </c>
      <c r="U95" s="61">
        <v>0.827160698732</v>
      </c>
      <c r="V95" s="61">
        <v>0.827147764076</v>
      </c>
      <c r="W95" s="61">
        <v>0.827208035877</v>
      </c>
    </row>
    <row r="96" spans="2:23" ht="12.75" customHeight="1">
      <c r="B96" s="66" t="s">
        <v>136</v>
      </c>
      <c r="C96" s="64" t="s">
        <v>136</v>
      </c>
      <c r="D96" s="61">
        <v>7.26361044689</v>
      </c>
      <c r="E96" s="61">
        <v>7.26357484499</v>
      </c>
      <c r="F96" s="61">
        <v>7.2635392652</v>
      </c>
      <c r="G96" s="61">
        <v>7.26350370384</v>
      </c>
      <c r="H96" s="61">
        <v>7.26346816458</v>
      </c>
      <c r="I96" s="61">
        <v>7.26343264375</v>
      </c>
      <c r="J96" s="61">
        <v>7.26339714135</v>
      </c>
      <c r="K96" s="61">
        <v>7.26336166106</v>
      </c>
      <c r="L96" s="61">
        <v>7.26332620288</v>
      </c>
      <c r="M96" s="61">
        <v>7.26332620288</v>
      </c>
      <c r="N96" s="61">
        <v>19.1632380402</v>
      </c>
      <c r="O96" s="61">
        <v>19.1632380402</v>
      </c>
      <c r="P96" s="61">
        <v>19.1640387089</v>
      </c>
      <c r="Q96" s="61">
        <v>19.1640387089</v>
      </c>
      <c r="R96" s="61">
        <v>19.1640387089</v>
      </c>
      <c r="S96" s="61">
        <v>19.1640387089</v>
      </c>
      <c r="T96" s="61">
        <v>19.1640387089</v>
      </c>
      <c r="U96" s="61">
        <v>19.1640387089</v>
      </c>
      <c r="V96" s="61">
        <v>19.1640387089</v>
      </c>
      <c r="W96" s="61">
        <v>19.1633063917</v>
      </c>
    </row>
    <row r="97" spans="2:23" ht="12.75" customHeight="1">
      <c r="B97" s="66" t="s">
        <v>89</v>
      </c>
      <c r="C97" s="64" t="s">
        <v>89</v>
      </c>
      <c r="D97" s="61">
        <v>4.87399855393</v>
      </c>
      <c r="E97" s="61">
        <v>4.87395987168</v>
      </c>
      <c r="F97" s="61">
        <v>4.87392117631</v>
      </c>
      <c r="G97" s="61">
        <v>4.87388246697</v>
      </c>
      <c r="H97" s="61">
        <v>4.8738437445</v>
      </c>
      <c r="I97" s="61">
        <v>4.87380500808</v>
      </c>
      <c r="J97" s="61">
        <v>4.87376625853</v>
      </c>
      <c r="K97" s="61">
        <v>4.87372749665</v>
      </c>
      <c r="L97" s="61">
        <v>4.87368872411</v>
      </c>
      <c r="M97" s="61">
        <v>4.87368872411</v>
      </c>
      <c r="N97" s="61">
        <v>4.87368872411</v>
      </c>
      <c r="O97" s="61">
        <v>4.87368872411</v>
      </c>
      <c r="P97" s="61">
        <v>4.87368872411</v>
      </c>
      <c r="Q97" s="61">
        <v>4.87368872411</v>
      </c>
      <c r="R97" s="61">
        <v>4.87368872411</v>
      </c>
      <c r="S97" s="61">
        <v>4.87368872411</v>
      </c>
      <c r="T97" s="61">
        <v>4.87368872411</v>
      </c>
      <c r="U97" s="61">
        <v>4.96100134473</v>
      </c>
      <c r="V97" s="61">
        <v>4.96100134473</v>
      </c>
      <c r="W97" s="61">
        <v>4.961005331</v>
      </c>
    </row>
    <row r="98" spans="2:23" ht="12.75" customHeight="1">
      <c r="B98" s="66" t="s">
        <v>44</v>
      </c>
      <c r="C98" s="64" t="s">
        <v>44</v>
      </c>
      <c r="D98" s="61">
        <v>19.6042765395</v>
      </c>
      <c r="E98" s="61">
        <v>19.6279981985</v>
      </c>
      <c r="F98" s="61">
        <v>19.7668205138</v>
      </c>
      <c r="G98" s="61">
        <v>19.7677903057</v>
      </c>
      <c r="H98" s="61">
        <v>19.7678646366</v>
      </c>
      <c r="I98" s="61">
        <v>19.7679838537</v>
      </c>
      <c r="J98" s="61">
        <v>19.7681171557</v>
      </c>
      <c r="K98" s="61">
        <v>19.8457357719</v>
      </c>
      <c r="L98" s="61">
        <v>19.8460913798</v>
      </c>
      <c r="M98" s="61">
        <v>19.8490405203</v>
      </c>
      <c r="N98" s="61">
        <v>19.9329334691</v>
      </c>
      <c r="O98" s="61">
        <v>19.9433996728</v>
      </c>
      <c r="P98" s="61">
        <v>19.9433252626</v>
      </c>
      <c r="Q98" s="61">
        <v>19.9433283077</v>
      </c>
      <c r="R98" s="61">
        <v>19.9504884684</v>
      </c>
      <c r="S98" s="61">
        <v>19.9504884684</v>
      </c>
      <c r="T98" s="61">
        <v>19.9504884684</v>
      </c>
      <c r="U98" s="61">
        <v>19.9504884684</v>
      </c>
      <c r="V98" s="61">
        <v>19.9504884684</v>
      </c>
      <c r="W98" s="61">
        <v>19.9502799371</v>
      </c>
    </row>
    <row r="99" spans="2:23" ht="12.75" customHeight="1">
      <c r="B99" s="66" t="s">
        <v>210</v>
      </c>
      <c r="C99" s="64" t="s">
        <v>210</v>
      </c>
      <c r="D99" s="62">
        <v>17.7107938135</v>
      </c>
      <c r="E99" s="62">
        <v>17.710829113</v>
      </c>
      <c r="F99" s="62">
        <v>17.7108644212</v>
      </c>
      <c r="G99" s="62">
        <v>17.7108997207</v>
      </c>
      <c r="H99" s="62">
        <v>17.7109349937</v>
      </c>
      <c r="I99" s="62">
        <v>17.7109702227</v>
      </c>
      <c r="J99" s="62">
        <v>17.7110054076</v>
      </c>
      <c r="K99" s="62">
        <v>17.7110405749</v>
      </c>
      <c r="L99" s="62">
        <v>17.7110757158</v>
      </c>
      <c r="M99" s="62">
        <v>17.7110757158</v>
      </c>
      <c r="N99" s="62">
        <v>17.7110757158</v>
      </c>
      <c r="O99" s="62">
        <v>17.7110757158</v>
      </c>
      <c r="P99" s="62">
        <v>17.7110757158</v>
      </c>
      <c r="Q99" s="62">
        <v>17.7110757158</v>
      </c>
      <c r="R99" s="62">
        <v>17.7110757158</v>
      </c>
      <c r="S99" s="62">
        <v>17.7110757158</v>
      </c>
      <c r="T99" s="62">
        <v>17.9638378504</v>
      </c>
      <c r="U99" s="62">
        <v>18.3986779899</v>
      </c>
      <c r="V99" s="62">
        <v>18.3986779899</v>
      </c>
      <c r="W99" s="62">
        <v>18.398677162</v>
      </c>
    </row>
    <row r="100" spans="2:23" ht="12.75" customHeight="1">
      <c r="B100" s="66" t="s">
        <v>184</v>
      </c>
      <c r="C100" s="65" t="s">
        <v>184</v>
      </c>
      <c r="D100" s="63">
        <v>0.34766280892</v>
      </c>
      <c r="E100" s="63">
        <v>0.347633065577</v>
      </c>
      <c r="F100" s="63">
        <v>0.347603332801</v>
      </c>
      <c r="G100" s="63">
        <v>0.347573612125</v>
      </c>
      <c r="H100" s="63">
        <v>0.347543902339</v>
      </c>
      <c r="I100" s="63">
        <v>0.347514204169</v>
      </c>
      <c r="J100" s="63">
        <v>0.347484516888</v>
      </c>
      <c r="K100" s="63">
        <v>0.347454840498</v>
      </c>
      <c r="L100" s="63">
        <v>0.347425176771</v>
      </c>
      <c r="M100" s="63">
        <v>0.347425176771</v>
      </c>
      <c r="N100" s="63">
        <v>0.347425176771</v>
      </c>
      <c r="O100" s="63">
        <v>0.347425176771</v>
      </c>
      <c r="P100" s="63">
        <v>0.347425176771</v>
      </c>
      <c r="Q100" s="63">
        <v>0.347425176771</v>
      </c>
      <c r="R100" s="63">
        <v>0.347425176771</v>
      </c>
      <c r="S100" s="63">
        <v>0.347425176771</v>
      </c>
      <c r="T100" s="63">
        <v>0.347425176771</v>
      </c>
      <c r="U100" s="63">
        <v>0.347425176771</v>
      </c>
      <c r="V100" s="63">
        <v>0.347425176771</v>
      </c>
      <c r="W100" s="63">
        <v>0.347455928506</v>
      </c>
    </row>
    <row r="101" spans="2:23" ht="12.75" customHeight="1">
      <c r="B101" s="66" t="s">
        <v>90</v>
      </c>
      <c r="C101" s="65" t="s">
        <v>90</v>
      </c>
      <c r="D101" s="63">
        <v>1.06800085483</v>
      </c>
      <c r="E101" s="63">
        <v>1.0680264752</v>
      </c>
      <c r="F101" s="63">
        <v>1.06806380746</v>
      </c>
      <c r="G101" s="63">
        <v>1.06810114338</v>
      </c>
      <c r="H101" s="63">
        <v>1.06813848817</v>
      </c>
      <c r="I101" s="63">
        <v>1.06817583349</v>
      </c>
      <c r="J101" s="63">
        <v>1.25092678407</v>
      </c>
      <c r="K101" s="63">
        <v>1.33710957347</v>
      </c>
      <c r="L101" s="63">
        <v>1.33713638848</v>
      </c>
      <c r="M101" s="63">
        <v>1.33713638848</v>
      </c>
      <c r="N101" s="63">
        <v>1.33893875818</v>
      </c>
      <c r="O101" s="63">
        <v>1.33893875818</v>
      </c>
      <c r="P101" s="63">
        <v>1.33893875818</v>
      </c>
      <c r="Q101" s="63">
        <v>1.33893875818</v>
      </c>
      <c r="R101" s="63">
        <v>1.33893875818</v>
      </c>
      <c r="S101" s="63">
        <v>1.33893875818</v>
      </c>
      <c r="T101" s="63">
        <v>1.33893875818</v>
      </c>
      <c r="U101" s="63">
        <v>1.33893875818</v>
      </c>
      <c r="V101" s="63">
        <v>1.33893875818</v>
      </c>
      <c r="W101" s="63">
        <v>1.33893910383</v>
      </c>
    </row>
    <row r="102" spans="2:23" ht="12.75" customHeight="1">
      <c r="B102" s="66" t="s">
        <v>8</v>
      </c>
      <c r="C102" s="65" t="s">
        <v>8</v>
      </c>
      <c r="D102" s="63">
        <v>4.24566245581</v>
      </c>
      <c r="E102" s="63">
        <v>8.67357750311</v>
      </c>
      <c r="F102" s="63">
        <v>8.69868638696</v>
      </c>
      <c r="G102" s="63">
        <v>8.72291454143</v>
      </c>
      <c r="H102" s="63">
        <v>8.77970497204</v>
      </c>
      <c r="I102" s="63">
        <v>8.78901729459</v>
      </c>
      <c r="J102" s="63">
        <v>8.80141416007</v>
      </c>
      <c r="K102" s="63">
        <v>8.80785779382</v>
      </c>
      <c r="L102" s="63">
        <v>8.82194402649</v>
      </c>
      <c r="M102" s="63">
        <v>8.83422314313</v>
      </c>
      <c r="N102" s="63">
        <v>8.93763099874</v>
      </c>
      <c r="O102" s="63">
        <v>8.95417550211</v>
      </c>
      <c r="P102" s="63">
        <v>8.9704219404</v>
      </c>
      <c r="Q102" s="63">
        <v>9.00547714851</v>
      </c>
      <c r="R102" s="63">
        <v>9.03637844925</v>
      </c>
      <c r="S102" s="63">
        <v>9.06597522547</v>
      </c>
      <c r="T102" s="63">
        <v>9.06601981663</v>
      </c>
      <c r="U102" s="63">
        <v>9.06601981663</v>
      </c>
      <c r="V102" s="63">
        <v>9.06601981663</v>
      </c>
      <c r="W102" s="63">
        <v>9.0660279163</v>
      </c>
    </row>
    <row r="103" spans="2:23" ht="12.75" customHeight="1">
      <c r="B103" s="66" t="s">
        <v>9</v>
      </c>
      <c r="C103" s="65" t="s">
        <v>9</v>
      </c>
      <c r="D103" s="63">
        <v>10.1309211959</v>
      </c>
      <c r="E103" s="63">
        <v>10.3955808098</v>
      </c>
      <c r="F103" s="63">
        <v>10.4120461206</v>
      </c>
      <c r="G103" s="63">
        <v>10.4299410503</v>
      </c>
      <c r="H103" s="63">
        <v>10.457504011</v>
      </c>
      <c r="I103" s="63">
        <v>11.4499684636</v>
      </c>
      <c r="J103" s="63">
        <v>11.9261971391</v>
      </c>
      <c r="K103" s="63">
        <v>12.279306234</v>
      </c>
      <c r="L103" s="63">
        <v>13.2602605085</v>
      </c>
      <c r="M103" s="63">
        <v>13.7263379498</v>
      </c>
      <c r="N103" s="63">
        <v>13.727926371</v>
      </c>
      <c r="O103" s="63">
        <v>14.0541752387</v>
      </c>
      <c r="P103" s="63">
        <v>14.0563720215</v>
      </c>
      <c r="Q103" s="63">
        <v>14.194846643</v>
      </c>
      <c r="R103" s="63">
        <v>15.1030264786</v>
      </c>
      <c r="S103" s="63">
        <v>15.1039691883</v>
      </c>
      <c r="T103" s="63">
        <v>15.1039691883</v>
      </c>
      <c r="U103" s="63">
        <v>15.1039691883</v>
      </c>
      <c r="V103" s="63">
        <v>15.1039691883</v>
      </c>
      <c r="W103" s="63">
        <v>15.1039986399</v>
      </c>
    </row>
    <row r="104" spans="2:23" ht="12.75" customHeight="1">
      <c r="B104" s="66" t="s">
        <v>137</v>
      </c>
      <c r="C104" s="65" t="s">
        <v>137</v>
      </c>
      <c r="D104" s="63">
        <v>0.215601398179</v>
      </c>
      <c r="E104" s="63">
        <v>0.215599937944</v>
      </c>
      <c r="F104" s="63">
        <v>0.217776136855</v>
      </c>
      <c r="G104" s="63">
        <v>0.217803700068</v>
      </c>
      <c r="H104" s="63">
        <v>0.245055888758</v>
      </c>
      <c r="I104" s="63">
        <v>4.21641657209</v>
      </c>
      <c r="J104" s="63">
        <v>5.14897897247</v>
      </c>
      <c r="K104" s="63">
        <v>5.17802698557</v>
      </c>
      <c r="L104" s="63">
        <v>6.04406029569</v>
      </c>
      <c r="M104" s="63">
        <v>6.04415544038</v>
      </c>
      <c r="N104" s="63">
        <v>6.26077561437</v>
      </c>
      <c r="O104" s="63">
        <v>6.26077561437</v>
      </c>
      <c r="P104" s="63">
        <v>6.6309851709</v>
      </c>
      <c r="Q104" s="63">
        <v>6.6309851709</v>
      </c>
      <c r="R104" s="63">
        <v>6.6309851709</v>
      </c>
      <c r="S104" s="63">
        <v>6.6309851709</v>
      </c>
      <c r="T104" s="63">
        <v>6.6309851709</v>
      </c>
      <c r="U104" s="63">
        <v>6.6309851709</v>
      </c>
      <c r="V104" s="63">
        <v>6.6309851709</v>
      </c>
      <c r="W104" s="63">
        <v>6.63100676913</v>
      </c>
    </row>
    <row r="105" spans="2:23" ht="12.75" customHeight="1">
      <c r="B105" s="66" t="s">
        <v>138</v>
      </c>
      <c r="C105" s="64" t="s">
        <v>138</v>
      </c>
      <c r="D105" s="61">
        <v>0.207225171008</v>
      </c>
      <c r="E105" s="61">
        <v>0.207237036272</v>
      </c>
      <c r="F105" s="61">
        <v>0.35006551616</v>
      </c>
      <c r="G105" s="61">
        <v>0.350072460288</v>
      </c>
      <c r="H105" s="61">
        <v>0.350079418824</v>
      </c>
      <c r="I105" s="61">
        <v>0.350086393368</v>
      </c>
      <c r="J105" s="61">
        <v>0.350093381253</v>
      </c>
      <c r="K105" s="61">
        <v>0.350100384347</v>
      </c>
      <c r="L105" s="61">
        <v>0.350107400782</v>
      </c>
      <c r="M105" s="61">
        <v>0.350107400782</v>
      </c>
      <c r="N105" s="61">
        <v>0.350107400782</v>
      </c>
      <c r="O105" s="61">
        <v>0.350107400782</v>
      </c>
      <c r="P105" s="61">
        <v>0.350107400782</v>
      </c>
      <c r="Q105" s="61">
        <v>0.350107400782</v>
      </c>
      <c r="R105" s="61">
        <v>0.350107400782</v>
      </c>
      <c r="S105" s="61">
        <v>0.350107400782</v>
      </c>
      <c r="T105" s="61">
        <v>0.350107400782</v>
      </c>
      <c r="U105" s="61">
        <v>0.350107400782</v>
      </c>
      <c r="V105" s="61">
        <v>0.350107400782</v>
      </c>
      <c r="W105" s="61">
        <v>0.350307864506</v>
      </c>
    </row>
    <row r="106" spans="2:23" ht="12.75" customHeight="1">
      <c r="B106" s="66" t="s">
        <v>45</v>
      </c>
      <c r="C106" s="64" t="s">
        <v>45</v>
      </c>
      <c r="D106" s="61">
        <v>4.1554071222</v>
      </c>
      <c r="E106" s="61">
        <v>4.15541354603</v>
      </c>
      <c r="F106" s="61">
        <v>4.15541993979</v>
      </c>
      <c r="G106" s="61">
        <v>4.15542629972</v>
      </c>
      <c r="H106" s="61">
        <v>4.15543262582</v>
      </c>
      <c r="I106" s="61">
        <v>4.15543891433</v>
      </c>
      <c r="J106" s="61">
        <v>4.15544516901</v>
      </c>
      <c r="K106" s="61">
        <v>4.15545139738</v>
      </c>
      <c r="L106" s="61">
        <v>5.04657666316</v>
      </c>
      <c r="M106" s="61">
        <v>5.21975005724</v>
      </c>
      <c r="N106" s="61">
        <v>5.22126297626</v>
      </c>
      <c r="O106" s="61">
        <v>5.22327645407</v>
      </c>
      <c r="P106" s="61">
        <v>14.5963011513</v>
      </c>
      <c r="Q106" s="61">
        <v>14.8889585858</v>
      </c>
      <c r="R106" s="61">
        <v>14.8889585858</v>
      </c>
      <c r="S106" s="61">
        <v>14.8889585858</v>
      </c>
      <c r="T106" s="61">
        <v>14.8889585858</v>
      </c>
      <c r="U106" s="61">
        <v>14.8889585858</v>
      </c>
      <c r="V106" s="61">
        <v>14.8889585858</v>
      </c>
      <c r="W106" s="61">
        <v>14.8889891037</v>
      </c>
    </row>
    <row r="107" spans="2:23" ht="12.75" customHeight="1">
      <c r="B107" s="66" t="s">
        <v>91</v>
      </c>
      <c r="C107" s="64" t="s">
        <v>91</v>
      </c>
      <c r="D107" s="61">
        <v>1.47525267645</v>
      </c>
      <c r="E107" s="61">
        <v>1.47529438623</v>
      </c>
      <c r="F107" s="61">
        <v>1.47540076658</v>
      </c>
      <c r="G107" s="61">
        <v>1.53238172608</v>
      </c>
      <c r="H107" s="61">
        <v>1.53248798093</v>
      </c>
      <c r="I107" s="61">
        <v>1.53259417073</v>
      </c>
      <c r="J107" s="61">
        <v>1.53270030195</v>
      </c>
      <c r="K107" s="61">
        <v>1.53280636626</v>
      </c>
      <c r="L107" s="61">
        <v>1.53291237014</v>
      </c>
      <c r="M107" s="61">
        <v>1.53291237014</v>
      </c>
      <c r="N107" s="61">
        <v>1.53291237014</v>
      </c>
      <c r="O107" s="61">
        <v>1.53291237014</v>
      </c>
      <c r="P107" s="61">
        <v>1.53291237014</v>
      </c>
      <c r="Q107" s="61">
        <v>1.53291237014</v>
      </c>
      <c r="R107" s="61">
        <v>1.53291237014</v>
      </c>
      <c r="S107" s="61">
        <v>1.53291237014</v>
      </c>
      <c r="T107" s="61">
        <v>1.53291237014</v>
      </c>
      <c r="U107" s="61">
        <v>1.53291237014</v>
      </c>
      <c r="V107" s="61">
        <v>1.53291237014</v>
      </c>
      <c r="W107" s="61">
        <v>1.53293333611</v>
      </c>
    </row>
    <row r="108" spans="2:23" ht="12.75" customHeight="1">
      <c r="B108" s="66" t="s">
        <v>10</v>
      </c>
      <c r="C108" s="64" t="s">
        <v>10</v>
      </c>
      <c r="D108" s="61">
        <v>2.76257751594</v>
      </c>
      <c r="E108" s="61">
        <v>2.76244073992</v>
      </c>
      <c r="F108" s="61">
        <v>2.76228892789</v>
      </c>
      <c r="G108" s="61">
        <v>2.76213672715</v>
      </c>
      <c r="H108" s="61">
        <v>2.7619833988</v>
      </c>
      <c r="I108" s="61">
        <v>2.76183002044</v>
      </c>
      <c r="J108" s="61">
        <v>3.06821058863</v>
      </c>
      <c r="K108" s="61">
        <v>3.06805732602</v>
      </c>
      <c r="L108" s="61">
        <v>3.6512350401</v>
      </c>
      <c r="M108" s="61">
        <v>3.6512350401</v>
      </c>
      <c r="N108" s="61">
        <v>3.6512350401</v>
      </c>
      <c r="O108" s="61">
        <v>3.6512350401</v>
      </c>
      <c r="P108" s="61">
        <v>3.6512350401</v>
      </c>
      <c r="Q108" s="61">
        <v>3.6512350401</v>
      </c>
      <c r="R108" s="61">
        <v>3.6512350401</v>
      </c>
      <c r="S108" s="61">
        <v>3.6512350401</v>
      </c>
      <c r="T108" s="61">
        <v>3.6512350401</v>
      </c>
      <c r="U108" s="61">
        <v>3.6512350401</v>
      </c>
      <c r="V108" s="61">
        <v>3.6512350401</v>
      </c>
      <c r="W108" s="61">
        <v>3.6512416556</v>
      </c>
    </row>
    <row r="109" spans="2:23" ht="12.75" customHeight="1">
      <c r="B109" s="66" t="s">
        <v>11</v>
      </c>
      <c r="C109" s="64" t="s">
        <v>11</v>
      </c>
      <c r="D109" s="62">
        <v>31.8356410871</v>
      </c>
      <c r="E109" s="62">
        <v>32.2668644759</v>
      </c>
      <c r="F109" s="62">
        <v>32.5029198576</v>
      </c>
      <c r="G109" s="62">
        <v>32.7558695249</v>
      </c>
      <c r="H109" s="62">
        <v>33.1130398142</v>
      </c>
      <c r="I109" s="62">
        <v>33.3336667466</v>
      </c>
      <c r="J109" s="62">
        <v>33.7318295325</v>
      </c>
      <c r="K109" s="62">
        <v>34.9994073564</v>
      </c>
      <c r="L109" s="62">
        <v>36.346442741</v>
      </c>
      <c r="M109" s="62">
        <v>37.0561954772</v>
      </c>
      <c r="N109" s="62">
        <v>37.4901526276</v>
      </c>
      <c r="O109" s="62">
        <v>38.9558480296</v>
      </c>
      <c r="P109" s="62">
        <v>39.0161988187</v>
      </c>
      <c r="Q109" s="62">
        <v>39.834111165</v>
      </c>
      <c r="R109" s="62">
        <v>39.967768796</v>
      </c>
      <c r="S109" s="62">
        <v>40.4718162872</v>
      </c>
      <c r="T109" s="62">
        <v>40.4718162872</v>
      </c>
      <c r="U109" s="62">
        <v>40.4718162872</v>
      </c>
      <c r="V109" s="62">
        <v>40.4718162872</v>
      </c>
      <c r="W109" s="62">
        <v>40.4718250684</v>
      </c>
    </row>
    <row r="110" spans="2:23" ht="12.75" customHeight="1">
      <c r="B110" s="66" t="s">
        <v>117</v>
      </c>
      <c r="C110" s="65" t="s">
        <v>117</v>
      </c>
      <c r="D110" s="63">
        <v>13.9474931364</v>
      </c>
      <c r="E110" s="63">
        <v>13.9953188137</v>
      </c>
      <c r="F110" s="63">
        <v>13.9953273977</v>
      </c>
      <c r="G110" s="63">
        <v>13.9953359776</v>
      </c>
      <c r="H110" s="63">
        <v>13.9953445533</v>
      </c>
      <c r="I110" s="63">
        <v>13.9953531248</v>
      </c>
      <c r="J110" s="63">
        <v>13.995361093</v>
      </c>
      <c r="K110" s="63">
        <v>13.9953696687</v>
      </c>
      <c r="L110" s="63">
        <v>13.9953782527</v>
      </c>
      <c r="M110" s="63">
        <v>13.9953782527</v>
      </c>
      <c r="N110" s="63">
        <v>13.9953782527</v>
      </c>
      <c r="O110" s="63">
        <v>13.9953782527</v>
      </c>
      <c r="P110" s="63">
        <v>13.9953782527</v>
      </c>
      <c r="Q110" s="63">
        <v>13.9953782527</v>
      </c>
      <c r="R110" s="63">
        <v>13.9953782527</v>
      </c>
      <c r="S110" s="63">
        <v>13.9953782527</v>
      </c>
      <c r="T110" s="63">
        <v>13.9953782527</v>
      </c>
      <c r="U110" s="63">
        <v>13.9953782527</v>
      </c>
      <c r="V110" s="63">
        <v>13.9953782527</v>
      </c>
      <c r="W110" s="63">
        <v>13.9953856343</v>
      </c>
    </row>
    <row r="111" spans="2:23" ht="12.75" customHeight="1">
      <c r="B111" s="66" t="s">
        <v>185</v>
      </c>
      <c r="C111" s="65" t="s">
        <v>185</v>
      </c>
      <c r="D111" s="63">
        <v>0</v>
      </c>
      <c r="E111" s="63">
        <v>4.67782398712</v>
      </c>
      <c r="F111" s="63">
        <v>4.67782398712</v>
      </c>
      <c r="G111" s="63">
        <v>4.67782398712</v>
      </c>
      <c r="H111" s="63">
        <v>4.67782398712</v>
      </c>
      <c r="I111" s="63">
        <v>4.67782398712</v>
      </c>
      <c r="J111" s="63">
        <v>4.67782398712</v>
      </c>
      <c r="K111" s="63">
        <v>4.67782398712</v>
      </c>
      <c r="L111" s="63">
        <v>4.67782398712</v>
      </c>
      <c r="M111" s="63">
        <v>4.67782398712</v>
      </c>
      <c r="N111" s="63">
        <v>4.67782398712</v>
      </c>
      <c r="O111" s="63">
        <v>4.67782398712</v>
      </c>
      <c r="P111" s="63">
        <v>4.67782398712</v>
      </c>
      <c r="Q111" s="63">
        <v>4.67782398712</v>
      </c>
      <c r="R111" s="63">
        <v>4.67782398712</v>
      </c>
      <c r="S111" s="63">
        <v>4.67782398712</v>
      </c>
      <c r="T111" s="63">
        <v>4.67782398712</v>
      </c>
      <c r="U111" s="63">
        <v>4.67782398712</v>
      </c>
      <c r="V111" s="63">
        <v>4.67782398712</v>
      </c>
      <c r="W111" s="63">
        <v>4.67782398712</v>
      </c>
    </row>
    <row r="112" spans="2:23" ht="12.75" customHeight="1">
      <c r="B112" s="66" t="s">
        <v>12</v>
      </c>
      <c r="C112" s="65" t="s">
        <v>12</v>
      </c>
      <c r="D112" s="63">
        <v>5.67475127249</v>
      </c>
      <c r="E112" s="63">
        <v>5.75464161782</v>
      </c>
      <c r="F112" s="63">
        <v>6.24425088204</v>
      </c>
      <c r="G112" s="63">
        <v>6.32314635718</v>
      </c>
      <c r="H112" s="63">
        <v>6.41486069681</v>
      </c>
      <c r="I112" s="63">
        <v>6.61848971407</v>
      </c>
      <c r="J112" s="63">
        <v>6.78599518204</v>
      </c>
      <c r="K112" s="63">
        <v>7.05886217244</v>
      </c>
      <c r="L112" s="63">
        <v>7.14631975388</v>
      </c>
      <c r="M112" s="63">
        <v>7.18042920956</v>
      </c>
      <c r="N112" s="63">
        <v>7.29469167473</v>
      </c>
      <c r="O112" s="63">
        <v>9.21921650692</v>
      </c>
      <c r="P112" s="63">
        <v>9.55110561982</v>
      </c>
      <c r="Q112" s="63">
        <v>10.1539198637</v>
      </c>
      <c r="R112" s="63">
        <v>11.4980034436</v>
      </c>
      <c r="S112" s="63">
        <v>13.0738819938</v>
      </c>
      <c r="T112" s="63">
        <v>13.4867631826</v>
      </c>
      <c r="U112" s="63">
        <v>13.8339275011</v>
      </c>
      <c r="V112" s="63">
        <v>13.8339275011</v>
      </c>
      <c r="W112" s="63">
        <v>13.8340372606</v>
      </c>
    </row>
    <row r="113" spans="2:23" ht="12.75" customHeight="1">
      <c r="B113" s="66" t="s">
        <v>139</v>
      </c>
      <c r="C113" s="65" t="s">
        <v>139</v>
      </c>
      <c r="D113" s="63">
        <v>40.3148795273</v>
      </c>
      <c r="E113" s="63">
        <v>40.3148491224</v>
      </c>
      <c r="F113" s="63">
        <v>40.3148191122</v>
      </c>
      <c r="G113" s="63">
        <v>40.3147891019</v>
      </c>
      <c r="H113" s="63">
        <v>40.3147590917</v>
      </c>
      <c r="I113" s="63">
        <v>40.3147290815</v>
      </c>
      <c r="J113" s="63">
        <v>40.3146990666</v>
      </c>
      <c r="K113" s="63">
        <v>40.3146690564</v>
      </c>
      <c r="L113" s="63">
        <v>40.3146390415</v>
      </c>
      <c r="M113" s="63">
        <v>40.4946134597</v>
      </c>
      <c r="N113" s="63">
        <v>40.4946134597</v>
      </c>
      <c r="O113" s="63">
        <v>40.4946134597</v>
      </c>
      <c r="P113" s="63">
        <v>40.4946134597</v>
      </c>
      <c r="Q113" s="63">
        <v>40.4946134597</v>
      </c>
      <c r="R113" s="63">
        <v>40.4946134597</v>
      </c>
      <c r="S113" s="63">
        <v>40.4946134597</v>
      </c>
      <c r="T113" s="63">
        <v>40.4946134597</v>
      </c>
      <c r="U113" s="63">
        <v>40.4946134597</v>
      </c>
      <c r="V113" s="63">
        <v>40.4946134597</v>
      </c>
      <c r="W113" s="63">
        <v>40.4946132415</v>
      </c>
    </row>
    <row r="114" spans="2:23" ht="12.75" customHeight="1">
      <c r="B114" s="66" t="s">
        <v>118</v>
      </c>
      <c r="C114" s="65" t="s">
        <v>118</v>
      </c>
      <c r="D114" s="63">
        <v>1.64525375877</v>
      </c>
      <c r="E114" s="63">
        <v>1.64525375877</v>
      </c>
      <c r="F114" s="63">
        <v>1.64525375877</v>
      </c>
      <c r="G114" s="63">
        <v>1.64525375877</v>
      </c>
      <c r="H114" s="63">
        <v>1.64525375877</v>
      </c>
      <c r="I114" s="63">
        <v>1.64525375877</v>
      </c>
      <c r="J114" s="63">
        <v>1.64525375877</v>
      </c>
      <c r="K114" s="63">
        <v>1.64525375877</v>
      </c>
      <c r="L114" s="63">
        <v>1.64525375877</v>
      </c>
      <c r="M114" s="63">
        <v>1.66147069165</v>
      </c>
      <c r="N114" s="63">
        <v>1.66147069165</v>
      </c>
      <c r="O114" s="63">
        <v>1.66147069165</v>
      </c>
      <c r="P114" s="63">
        <v>1.66147069165</v>
      </c>
      <c r="Q114" s="63">
        <v>1.66147069165</v>
      </c>
      <c r="R114" s="63">
        <v>1.66147069165</v>
      </c>
      <c r="S114" s="63">
        <v>1.66147069165</v>
      </c>
      <c r="T114" s="63">
        <v>1.66147069165</v>
      </c>
      <c r="U114" s="63">
        <v>1.66147069165</v>
      </c>
      <c r="V114" s="63">
        <v>1.66147069165</v>
      </c>
      <c r="W114" s="63">
        <v>1.66147773935</v>
      </c>
    </row>
    <row r="115" spans="2:23" ht="12.75" customHeight="1">
      <c r="B115" s="66" t="s">
        <v>140</v>
      </c>
      <c r="C115" s="64" t="s">
        <v>140</v>
      </c>
      <c r="D115" s="61">
        <v>13.6350516336</v>
      </c>
      <c r="E115" s="61">
        <v>13.6347352411</v>
      </c>
      <c r="F115" s="61">
        <v>13.6344992513</v>
      </c>
      <c r="G115" s="61">
        <v>13.6341806693</v>
      </c>
      <c r="H115" s="61">
        <v>13.6363719739</v>
      </c>
      <c r="I115" s="61">
        <v>13.7656807828</v>
      </c>
      <c r="J115" s="61">
        <v>13.8117693137</v>
      </c>
      <c r="K115" s="61">
        <v>13.8114396597</v>
      </c>
      <c r="L115" s="61">
        <v>14.1077047873</v>
      </c>
      <c r="M115" s="61">
        <v>14.1077047873</v>
      </c>
      <c r="N115" s="61">
        <v>14.1077047873</v>
      </c>
      <c r="O115" s="61">
        <v>14.1077047873</v>
      </c>
      <c r="P115" s="61">
        <v>14.1077047873</v>
      </c>
      <c r="Q115" s="61">
        <v>14.1077047873</v>
      </c>
      <c r="R115" s="61">
        <v>14.1077047873</v>
      </c>
      <c r="S115" s="61">
        <v>14.1077047873</v>
      </c>
      <c r="T115" s="61">
        <v>14.1077047873</v>
      </c>
      <c r="U115" s="61">
        <v>14.1077047873</v>
      </c>
      <c r="V115" s="61">
        <v>14.1077047873</v>
      </c>
      <c r="W115" s="61">
        <v>14.107626886</v>
      </c>
    </row>
    <row r="116" spans="2:23" ht="12.75" customHeight="1">
      <c r="B116" s="66" t="s">
        <v>186</v>
      </c>
      <c r="C116" s="64" t="s">
        <v>186</v>
      </c>
      <c r="D116" s="61">
        <v>25.5363333149</v>
      </c>
      <c r="E116" s="61">
        <v>25.5368215292</v>
      </c>
      <c r="F116" s="61">
        <v>25.5355184604</v>
      </c>
      <c r="G116" s="61">
        <v>25.5342147679</v>
      </c>
      <c r="H116" s="61">
        <v>25.5329104341</v>
      </c>
      <c r="I116" s="61">
        <v>25.5316054053</v>
      </c>
      <c r="J116" s="61">
        <v>25.5302997172</v>
      </c>
      <c r="K116" s="61">
        <v>26.3905346837</v>
      </c>
      <c r="L116" s="61">
        <v>26.3894208603</v>
      </c>
      <c r="M116" s="61">
        <v>26.3894208603</v>
      </c>
      <c r="N116" s="61">
        <v>26.3894208603</v>
      </c>
      <c r="O116" s="61">
        <v>26.3894208603</v>
      </c>
      <c r="P116" s="61">
        <v>26.3894208603</v>
      </c>
      <c r="Q116" s="61">
        <v>26.3894208603</v>
      </c>
      <c r="R116" s="61">
        <v>26.3894208603</v>
      </c>
      <c r="S116" s="61">
        <v>26.3894208603</v>
      </c>
      <c r="T116" s="61">
        <v>26.3894208603</v>
      </c>
      <c r="U116" s="61">
        <v>26.3894208603</v>
      </c>
      <c r="V116" s="61">
        <v>26.3894208603</v>
      </c>
      <c r="W116" s="61">
        <v>26.3888428788</v>
      </c>
    </row>
    <row r="117" spans="2:23" ht="12.75" customHeight="1">
      <c r="B117" s="66" t="s">
        <v>13</v>
      </c>
      <c r="C117" s="64" t="s">
        <v>13</v>
      </c>
      <c r="D117" s="61">
        <v>25.9553595207</v>
      </c>
      <c r="E117" s="61">
        <v>25.9599151584</v>
      </c>
      <c r="F117" s="61">
        <v>25.9636031051</v>
      </c>
      <c r="G117" s="61">
        <v>25.9635413156</v>
      </c>
      <c r="H117" s="61">
        <v>25.9701388813</v>
      </c>
      <c r="I117" s="61">
        <v>27.2851288685</v>
      </c>
      <c r="J117" s="61">
        <v>28.3960057642</v>
      </c>
      <c r="K117" s="61">
        <v>28.8838889739</v>
      </c>
      <c r="L117" s="61">
        <v>28.967990341</v>
      </c>
      <c r="M117" s="61">
        <v>29.005147223</v>
      </c>
      <c r="N117" s="61">
        <v>29.030616548</v>
      </c>
      <c r="O117" s="61">
        <v>29.1027798066</v>
      </c>
      <c r="P117" s="61">
        <v>29.1691835423</v>
      </c>
      <c r="Q117" s="61">
        <v>29.5262240538</v>
      </c>
      <c r="R117" s="61">
        <v>29.6146232749</v>
      </c>
      <c r="S117" s="61">
        <v>30.3721037199</v>
      </c>
      <c r="T117" s="61">
        <v>30.5463234879</v>
      </c>
      <c r="U117" s="61">
        <v>30.6288785984</v>
      </c>
      <c r="V117" s="61">
        <v>30.6288873501</v>
      </c>
      <c r="W117" s="61">
        <v>30.6288710021</v>
      </c>
    </row>
    <row r="118" spans="2:23" ht="12.75" customHeight="1">
      <c r="B118" s="66" t="s">
        <v>46</v>
      </c>
      <c r="C118" s="64" t="s">
        <v>46</v>
      </c>
      <c r="D118" s="61">
        <v>6.7787410441</v>
      </c>
      <c r="E118" s="61">
        <v>6.77874984183</v>
      </c>
      <c r="F118" s="61">
        <v>6.77875771435</v>
      </c>
      <c r="G118" s="61">
        <v>6.77876559904</v>
      </c>
      <c r="H118" s="61">
        <v>6.77877350402</v>
      </c>
      <c r="I118" s="61">
        <v>6.77878142117</v>
      </c>
      <c r="J118" s="61">
        <v>6.77878935456</v>
      </c>
      <c r="K118" s="61">
        <v>6.77879730418</v>
      </c>
      <c r="L118" s="61">
        <v>6.77880526597</v>
      </c>
      <c r="M118" s="61">
        <v>6.77880526597</v>
      </c>
      <c r="N118" s="61">
        <v>6.77880526597</v>
      </c>
      <c r="O118" s="61">
        <v>6.77880526597</v>
      </c>
      <c r="P118" s="61">
        <v>6.77880526597</v>
      </c>
      <c r="Q118" s="61">
        <v>6.77880526597</v>
      </c>
      <c r="R118" s="61">
        <v>6.77880526597</v>
      </c>
      <c r="S118" s="61">
        <v>6.77880526597</v>
      </c>
      <c r="T118" s="61">
        <v>6.77880526597</v>
      </c>
      <c r="U118" s="61">
        <v>6.77880526597</v>
      </c>
      <c r="V118" s="61">
        <v>6.77880526597</v>
      </c>
      <c r="W118" s="61">
        <v>6.77880052217</v>
      </c>
    </row>
    <row r="119" spans="2:23" ht="12.75" customHeight="1">
      <c r="B119" s="66" t="s">
        <v>92</v>
      </c>
      <c r="C119" s="64" t="s">
        <v>92</v>
      </c>
      <c r="D119" s="62">
        <v>7.64892872904</v>
      </c>
      <c r="E119" s="62">
        <v>7.64894364847</v>
      </c>
      <c r="F119" s="62">
        <v>7.64895627487</v>
      </c>
      <c r="G119" s="62">
        <v>7.64896892478</v>
      </c>
      <c r="H119" s="62">
        <v>7.64898159527</v>
      </c>
      <c r="I119" s="62">
        <v>7.64899428928</v>
      </c>
      <c r="J119" s="62">
        <v>11.7375300961</v>
      </c>
      <c r="K119" s="62">
        <v>11.7375579477</v>
      </c>
      <c r="L119" s="62">
        <v>11.737585811</v>
      </c>
      <c r="M119" s="62">
        <v>11.737585811</v>
      </c>
      <c r="N119" s="62">
        <v>16.0571158686</v>
      </c>
      <c r="O119" s="62">
        <v>16.0571158686</v>
      </c>
      <c r="P119" s="62">
        <v>16.0571158686</v>
      </c>
      <c r="Q119" s="62">
        <v>16.0571158686</v>
      </c>
      <c r="R119" s="62">
        <v>16.0571158686</v>
      </c>
      <c r="S119" s="62">
        <v>16.0571158686</v>
      </c>
      <c r="T119" s="62">
        <v>16.0571158686</v>
      </c>
      <c r="U119" s="62">
        <v>16.0571158686</v>
      </c>
      <c r="V119" s="62">
        <v>16.0571158686</v>
      </c>
      <c r="W119" s="62">
        <v>16.0571255787</v>
      </c>
    </row>
    <row r="120" spans="2:23" ht="12.75" customHeight="1">
      <c r="B120" s="66" t="s">
        <v>93</v>
      </c>
      <c r="C120" s="65" t="s">
        <v>93</v>
      </c>
      <c r="D120" s="63">
        <v>2.93589697028</v>
      </c>
      <c r="E120" s="63">
        <v>2.93755135936</v>
      </c>
      <c r="F120" s="63">
        <v>2.93765383908</v>
      </c>
      <c r="G120" s="63">
        <v>2.93775649872</v>
      </c>
      <c r="H120" s="63">
        <v>2.93785933782</v>
      </c>
      <c r="I120" s="63">
        <v>2.93844271517</v>
      </c>
      <c r="J120" s="63">
        <v>4.64306113923</v>
      </c>
      <c r="K120" s="63">
        <v>4.64316470939</v>
      </c>
      <c r="L120" s="63">
        <v>4.92183463117</v>
      </c>
      <c r="M120" s="63">
        <v>4.92183463117</v>
      </c>
      <c r="N120" s="63">
        <v>4.92183463117</v>
      </c>
      <c r="O120" s="63">
        <v>4.92183463117</v>
      </c>
      <c r="P120" s="63">
        <v>4.92183463117</v>
      </c>
      <c r="Q120" s="63">
        <v>4.92183463117</v>
      </c>
      <c r="R120" s="63">
        <v>4.92980313645</v>
      </c>
      <c r="S120" s="63">
        <v>4.93849605043</v>
      </c>
      <c r="T120" s="63">
        <v>4.93849605043</v>
      </c>
      <c r="U120" s="63">
        <v>4.93849605043</v>
      </c>
      <c r="V120" s="63">
        <v>4.93849605043</v>
      </c>
      <c r="W120" s="63">
        <v>4.93848465365</v>
      </c>
    </row>
    <row r="121" spans="2:23" ht="12.75" customHeight="1">
      <c r="B121" s="66" t="s">
        <v>47</v>
      </c>
      <c r="C121" s="65" t="s">
        <v>47</v>
      </c>
      <c r="D121" s="63">
        <v>0.268058324771</v>
      </c>
      <c r="E121" s="63">
        <v>0.268058324771</v>
      </c>
      <c r="F121" s="63">
        <v>0.268058324771</v>
      </c>
      <c r="G121" s="63">
        <v>0.268058324771</v>
      </c>
      <c r="H121" s="63">
        <v>0.268058324771</v>
      </c>
      <c r="I121" s="63">
        <v>0.268058324771</v>
      </c>
      <c r="J121" s="63">
        <v>0.268058324771</v>
      </c>
      <c r="K121" s="63">
        <v>0.268058324771</v>
      </c>
      <c r="L121" s="63">
        <v>0.268058324771</v>
      </c>
      <c r="M121" s="63">
        <v>0.268058324771</v>
      </c>
      <c r="N121" s="63">
        <v>0.268058324771</v>
      </c>
      <c r="O121" s="63">
        <v>0.268058324771</v>
      </c>
      <c r="P121" s="63">
        <v>0.268058324771</v>
      </c>
      <c r="Q121" s="63">
        <v>0.268058324771</v>
      </c>
      <c r="R121" s="63">
        <v>0.268058324771</v>
      </c>
      <c r="S121" s="63">
        <v>0.268058324771</v>
      </c>
      <c r="T121" s="63">
        <v>0.268058324771</v>
      </c>
      <c r="U121" s="63">
        <v>0.268058324771</v>
      </c>
      <c r="V121" s="63">
        <v>0.268058324771</v>
      </c>
      <c r="W121" s="63">
        <v>0.268058322946</v>
      </c>
    </row>
    <row r="122" spans="2:23" ht="12.75" customHeight="1">
      <c r="B122" s="66" t="s">
        <v>48</v>
      </c>
      <c r="C122" s="65" t="s">
        <v>48</v>
      </c>
      <c r="D122" s="63">
        <v>13.5594386613</v>
      </c>
      <c r="E122" s="63">
        <v>13.6007430006</v>
      </c>
      <c r="F122" s="63">
        <v>14.9971783695</v>
      </c>
      <c r="G122" s="63">
        <v>15.0092649193</v>
      </c>
      <c r="H122" s="63">
        <v>15.0093971995</v>
      </c>
      <c r="I122" s="63">
        <v>15.0095296915</v>
      </c>
      <c r="J122" s="63">
        <v>15.0096624131</v>
      </c>
      <c r="K122" s="63">
        <v>15.0097954347</v>
      </c>
      <c r="L122" s="63">
        <v>15.0099287389</v>
      </c>
      <c r="M122" s="63">
        <v>17.9078058349</v>
      </c>
      <c r="N122" s="63">
        <v>18.1677638791</v>
      </c>
      <c r="O122" s="63">
        <v>18.1677638791</v>
      </c>
      <c r="P122" s="63">
        <v>18.1677638791</v>
      </c>
      <c r="Q122" s="63">
        <v>18.1714042328</v>
      </c>
      <c r="R122" s="63">
        <v>18.1714042328</v>
      </c>
      <c r="S122" s="63">
        <v>18.1745703162</v>
      </c>
      <c r="T122" s="63">
        <v>18.1745703162</v>
      </c>
      <c r="U122" s="63">
        <v>18.1745703162</v>
      </c>
      <c r="V122" s="63">
        <v>18.1745703162</v>
      </c>
      <c r="W122" s="63">
        <v>18.1745329518</v>
      </c>
    </row>
    <row r="123" spans="2:23" ht="12.75" customHeight="1">
      <c r="B123" s="66" t="s">
        <v>211</v>
      </c>
      <c r="C123" s="65" t="s">
        <v>211</v>
      </c>
      <c r="D123" s="63">
        <v>4.55962978111</v>
      </c>
      <c r="E123" s="63">
        <v>4.65611076215</v>
      </c>
      <c r="F123" s="63">
        <v>4.65604144361</v>
      </c>
      <c r="G123" s="63">
        <v>4.66285091016</v>
      </c>
      <c r="H123" s="63">
        <v>4.66278140159</v>
      </c>
      <c r="I123" s="63">
        <v>4.66390432119</v>
      </c>
      <c r="J123" s="63">
        <v>5.06412375601</v>
      </c>
      <c r="K123" s="63">
        <v>5.08967552126</v>
      </c>
      <c r="L123" s="63">
        <v>5.10262984558</v>
      </c>
      <c r="M123" s="63">
        <v>5.1067265366</v>
      </c>
      <c r="N123" s="63">
        <v>5.1067265366</v>
      </c>
      <c r="O123" s="63">
        <v>5.1067265366</v>
      </c>
      <c r="P123" s="63">
        <v>5.10858830288</v>
      </c>
      <c r="Q123" s="63">
        <v>5.11072383579</v>
      </c>
      <c r="R123" s="63">
        <v>5.11072383579</v>
      </c>
      <c r="S123" s="63">
        <v>5.11631759263</v>
      </c>
      <c r="T123" s="63">
        <v>5.11631759263</v>
      </c>
      <c r="U123" s="63">
        <v>5.11631759263</v>
      </c>
      <c r="V123" s="63">
        <v>5.11631759263</v>
      </c>
      <c r="W123" s="63">
        <v>5.11630954689</v>
      </c>
    </row>
    <row r="124" spans="2:23" ht="12.75" customHeight="1">
      <c r="B124" s="66" t="s">
        <v>14</v>
      </c>
      <c r="C124" s="65" t="s">
        <v>14</v>
      </c>
      <c r="D124" s="63">
        <v>9.49958505855</v>
      </c>
      <c r="E124" s="63">
        <v>9.49989294246</v>
      </c>
      <c r="F124" s="63">
        <v>9.49997809753</v>
      </c>
      <c r="G124" s="63">
        <v>9.63534058198</v>
      </c>
      <c r="H124" s="63">
        <v>9.64869053481</v>
      </c>
      <c r="I124" s="63">
        <v>9.64886649362</v>
      </c>
      <c r="J124" s="63">
        <v>9.65073990722</v>
      </c>
      <c r="K124" s="63">
        <v>9.65082308263</v>
      </c>
      <c r="L124" s="63">
        <v>9.65090615538</v>
      </c>
      <c r="M124" s="63">
        <v>9.65090615538</v>
      </c>
      <c r="N124" s="63">
        <v>9.65090615538</v>
      </c>
      <c r="O124" s="63">
        <v>9.65090615538</v>
      </c>
      <c r="P124" s="63">
        <v>9.65090615538</v>
      </c>
      <c r="Q124" s="63">
        <v>9.65090615538</v>
      </c>
      <c r="R124" s="63">
        <v>9.65090615538</v>
      </c>
      <c r="S124" s="63">
        <v>9.65090615538</v>
      </c>
      <c r="T124" s="63">
        <v>9.65090615538</v>
      </c>
      <c r="U124" s="63">
        <v>9.65090615538</v>
      </c>
      <c r="V124" s="63">
        <v>9.65090615538</v>
      </c>
      <c r="W124" s="63">
        <v>9.650907264</v>
      </c>
    </row>
    <row r="125" spans="2:23" ht="12.75" customHeight="1">
      <c r="B125" s="66" t="s">
        <v>119</v>
      </c>
      <c r="C125" s="64" t="s">
        <v>119</v>
      </c>
      <c r="D125" s="61">
        <v>4.9898569184</v>
      </c>
      <c r="E125" s="61">
        <v>5.02332898715</v>
      </c>
      <c r="F125" s="61">
        <v>5.18445342107</v>
      </c>
      <c r="G125" s="61">
        <v>5.18803863975</v>
      </c>
      <c r="H125" s="61">
        <v>5.19152515482</v>
      </c>
      <c r="I125" s="61">
        <v>5.22862538279</v>
      </c>
      <c r="J125" s="61">
        <v>5.24368068433</v>
      </c>
      <c r="K125" s="61">
        <v>5.28855938948</v>
      </c>
      <c r="L125" s="61">
        <v>5.30690440181</v>
      </c>
      <c r="M125" s="61">
        <v>5.31763650573</v>
      </c>
      <c r="N125" s="61">
        <v>5.3334339278</v>
      </c>
      <c r="O125" s="61">
        <v>5.33465810438</v>
      </c>
      <c r="P125" s="61">
        <v>5.33465974271</v>
      </c>
      <c r="Q125" s="61">
        <v>5.33465974271</v>
      </c>
      <c r="R125" s="61">
        <v>5.33465974271</v>
      </c>
      <c r="S125" s="61">
        <v>5.33465974271</v>
      </c>
      <c r="T125" s="61">
        <v>5.33465974271</v>
      </c>
      <c r="U125" s="61">
        <v>5.33465974271</v>
      </c>
      <c r="V125" s="61">
        <v>5.33465974271</v>
      </c>
      <c r="W125" s="61">
        <v>5.33466097698</v>
      </c>
    </row>
    <row r="126" spans="2:23" ht="12.75" customHeight="1">
      <c r="B126" s="66" t="s">
        <v>94</v>
      </c>
      <c r="C126" s="64" t="s">
        <v>94</v>
      </c>
      <c r="D126" s="61">
        <v>9.99857082149</v>
      </c>
      <c r="E126" s="61">
        <v>10.2226722192</v>
      </c>
      <c r="F126" s="61">
        <v>10.7828407801</v>
      </c>
      <c r="G126" s="61">
        <v>10.8344656576</v>
      </c>
      <c r="H126" s="61">
        <v>10.8344757337</v>
      </c>
      <c r="I126" s="61">
        <v>10.8759846749</v>
      </c>
      <c r="J126" s="61">
        <v>11.0168574787</v>
      </c>
      <c r="K126" s="61">
        <v>11.9917672631</v>
      </c>
      <c r="L126" s="61">
        <v>12.796430233</v>
      </c>
      <c r="M126" s="61">
        <v>13.5176037688</v>
      </c>
      <c r="N126" s="61">
        <v>13.5176037688</v>
      </c>
      <c r="O126" s="61">
        <v>13.5181492938</v>
      </c>
      <c r="P126" s="61">
        <v>13.5562066372</v>
      </c>
      <c r="Q126" s="61">
        <v>13.5562066372</v>
      </c>
      <c r="R126" s="61">
        <v>14.1080720135</v>
      </c>
      <c r="S126" s="61">
        <v>14.111433813</v>
      </c>
      <c r="T126" s="61">
        <v>14.111433813</v>
      </c>
      <c r="U126" s="61">
        <v>14.111433813</v>
      </c>
      <c r="V126" s="61">
        <v>14.111433813</v>
      </c>
      <c r="W126" s="61">
        <v>14.1114397926</v>
      </c>
    </row>
    <row r="127" spans="2:23" ht="12.75" customHeight="1">
      <c r="B127" s="66" t="s">
        <v>49</v>
      </c>
      <c r="C127" s="64" t="s">
        <v>49</v>
      </c>
      <c r="D127" s="61">
        <v>5.23844640545</v>
      </c>
      <c r="E127" s="61">
        <v>5.23843580318</v>
      </c>
      <c r="F127" s="61">
        <v>5.23842562552</v>
      </c>
      <c r="G127" s="61">
        <v>5.23841543925</v>
      </c>
      <c r="H127" s="61">
        <v>5.23840524254</v>
      </c>
      <c r="I127" s="61">
        <v>5.55005961223</v>
      </c>
      <c r="J127" s="61">
        <v>5.76172984882</v>
      </c>
      <c r="K127" s="61">
        <v>5.76195241842</v>
      </c>
      <c r="L127" s="61">
        <v>5.76194220266</v>
      </c>
      <c r="M127" s="61">
        <v>5.76195492981</v>
      </c>
      <c r="N127" s="61">
        <v>5.87902599091</v>
      </c>
      <c r="O127" s="61">
        <v>6.87359332985</v>
      </c>
      <c r="P127" s="61">
        <v>7.06778178166</v>
      </c>
      <c r="Q127" s="61">
        <v>7.07915553214</v>
      </c>
      <c r="R127" s="61">
        <v>7.07982273031</v>
      </c>
      <c r="S127" s="61">
        <v>7.07982273031</v>
      </c>
      <c r="T127" s="61">
        <v>7.07982273031</v>
      </c>
      <c r="U127" s="61">
        <v>7.07982273031</v>
      </c>
      <c r="V127" s="61">
        <v>7.07982273031</v>
      </c>
      <c r="W127" s="61">
        <v>7.07982598707</v>
      </c>
    </row>
    <row r="128" spans="2:23" ht="12.75" customHeight="1">
      <c r="B128" s="66" t="s">
        <v>141</v>
      </c>
      <c r="C128" s="64" t="s">
        <v>141</v>
      </c>
      <c r="D128" s="61">
        <v>0.051100884931</v>
      </c>
      <c r="E128" s="61">
        <v>0.0511523955888</v>
      </c>
      <c r="F128" s="61">
        <v>0.0512039317589</v>
      </c>
      <c r="G128" s="61">
        <v>0.0512554932813</v>
      </c>
      <c r="H128" s="61">
        <v>0.0513070802245</v>
      </c>
      <c r="I128" s="61">
        <v>0.0513586926115</v>
      </c>
      <c r="J128" s="61">
        <v>0.0514103303965</v>
      </c>
      <c r="K128" s="61">
        <v>0.0514619937393</v>
      </c>
      <c r="L128" s="61">
        <v>0.0515136823889</v>
      </c>
      <c r="M128" s="61">
        <v>0.0515136823889</v>
      </c>
      <c r="N128" s="61">
        <v>0.0533500212567</v>
      </c>
      <c r="O128" s="61">
        <v>0.0533500212567</v>
      </c>
      <c r="P128" s="61">
        <v>0.0533500212567</v>
      </c>
      <c r="Q128" s="61">
        <v>0.0533500212567</v>
      </c>
      <c r="R128" s="61">
        <v>0.0533500212567</v>
      </c>
      <c r="S128" s="61">
        <v>0.0533500212567</v>
      </c>
      <c r="T128" s="61">
        <v>0.0533500212567</v>
      </c>
      <c r="U128" s="61">
        <v>0.0533500212567</v>
      </c>
      <c r="V128" s="61">
        <v>0.0533500212567</v>
      </c>
      <c r="W128" s="61">
        <v>0.053370698329</v>
      </c>
    </row>
    <row r="129" spans="2:23" ht="12.75" customHeight="1">
      <c r="B129" s="66" t="s">
        <v>15</v>
      </c>
      <c r="C129" s="64" t="s">
        <v>15</v>
      </c>
      <c r="D129" s="62">
        <v>0.636229445315</v>
      </c>
      <c r="E129" s="62">
        <v>0.901821756772</v>
      </c>
      <c r="F129" s="62">
        <v>0.902147423983</v>
      </c>
      <c r="G129" s="62">
        <v>0.902828872498</v>
      </c>
      <c r="H129" s="62">
        <v>0.906394552323</v>
      </c>
      <c r="I129" s="62">
        <v>0.907609914652</v>
      </c>
      <c r="J129" s="62">
        <v>0.90785061663</v>
      </c>
      <c r="K129" s="62">
        <v>0.911075530556</v>
      </c>
      <c r="L129" s="62">
        <v>0.951721470247</v>
      </c>
      <c r="M129" s="62">
        <v>0.951721470247</v>
      </c>
      <c r="N129" s="62">
        <v>0.951738294022</v>
      </c>
      <c r="O129" s="62">
        <v>0.951738294022</v>
      </c>
      <c r="P129" s="62">
        <v>0.951738294022</v>
      </c>
      <c r="Q129" s="62">
        <v>0.954739290528</v>
      </c>
      <c r="R129" s="62">
        <v>0.954739290528</v>
      </c>
      <c r="S129" s="62">
        <v>0.954739290528</v>
      </c>
      <c r="T129" s="62">
        <v>0.954739290528</v>
      </c>
      <c r="U129" s="62">
        <v>0.954739290528</v>
      </c>
      <c r="V129" s="62">
        <v>0.954739290528</v>
      </c>
      <c r="W129" s="62">
        <v>0.954712050915</v>
      </c>
    </row>
    <row r="130" spans="2:23" ht="12.75" customHeight="1">
      <c r="B130" s="66" t="s">
        <v>95</v>
      </c>
      <c r="C130" s="65" t="s">
        <v>95</v>
      </c>
      <c r="D130" s="63">
        <v>17.2029242518</v>
      </c>
      <c r="E130" s="63">
        <v>17.2025729267</v>
      </c>
      <c r="F130" s="63">
        <v>18.7425987563</v>
      </c>
      <c r="G130" s="63">
        <v>18.7426350001</v>
      </c>
      <c r="H130" s="63">
        <v>18.742671096</v>
      </c>
      <c r="I130" s="63">
        <v>18.7427071298</v>
      </c>
      <c r="J130" s="63">
        <v>18.7427431064</v>
      </c>
      <c r="K130" s="63">
        <v>18.7427790305</v>
      </c>
      <c r="L130" s="63">
        <v>18.742814883</v>
      </c>
      <c r="M130" s="63">
        <v>18.742814883</v>
      </c>
      <c r="N130" s="63">
        <v>18.742814883</v>
      </c>
      <c r="O130" s="63">
        <v>18.742814883</v>
      </c>
      <c r="P130" s="63">
        <v>18.742814883</v>
      </c>
      <c r="Q130" s="63">
        <v>18.742814883</v>
      </c>
      <c r="R130" s="63">
        <v>18.742814883</v>
      </c>
      <c r="S130" s="63">
        <v>18.742814883</v>
      </c>
      <c r="T130" s="63">
        <v>18.742814883</v>
      </c>
      <c r="U130" s="63">
        <v>18.742814883</v>
      </c>
      <c r="V130" s="63">
        <v>18.742814883</v>
      </c>
      <c r="W130" s="63">
        <v>18.7427808484</v>
      </c>
    </row>
    <row r="131" spans="2:23" ht="12.75" customHeight="1">
      <c r="B131" s="66" t="s">
        <v>16</v>
      </c>
      <c r="C131" s="65" t="s">
        <v>16</v>
      </c>
      <c r="D131" s="63">
        <v>4.99357177391</v>
      </c>
      <c r="E131" s="63">
        <v>6.74272616027</v>
      </c>
      <c r="F131" s="63">
        <v>6.76258143161</v>
      </c>
      <c r="G131" s="63">
        <v>7.53398974796</v>
      </c>
      <c r="H131" s="63">
        <v>7.58335361427</v>
      </c>
      <c r="I131" s="63">
        <v>7.90953302914</v>
      </c>
      <c r="J131" s="63">
        <v>8.13523014568</v>
      </c>
      <c r="K131" s="63">
        <v>8.59026990703</v>
      </c>
      <c r="L131" s="63">
        <v>8.94638952456</v>
      </c>
      <c r="M131" s="63">
        <v>9.30718922394</v>
      </c>
      <c r="N131" s="63">
        <v>9.44001662913</v>
      </c>
      <c r="O131" s="63">
        <v>9.58594035004</v>
      </c>
      <c r="P131" s="63">
        <v>9.90540569968</v>
      </c>
      <c r="Q131" s="63">
        <v>9.90922569225</v>
      </c>
      <c r="R131" s="63">
        <v>9.90922569225</v>
      </c>
      <c r="S131" s="63">
        <v>9.90922569225</v>
      </c>
      <c r="T131" s="63">
        <v>9.90922569225</v>
      </c>
      <c r="U131" s="63">
        <v>9.90922569225</v>
      </c>
      <c r="V131" s="63">
        <v>9.90922569225</v>
      </c>
      <c r="W131" s="63">
        <v>9.9091491957</v>
      </c>
    </row>
    <row r="132" spans="2:23" ht="12.75" customHeight="1">
      <c r="B132" s="66" t="s">
        <v>50</v>
      </c>
      <c r="C132" s="65" t="s">
        <v>50</v>
      </c>
      <c r="D132" s="63">
        <v>10.2474057675</v>
      </c>
      <c r="E132" s="63">
        <v>10.2684760917</v>
      </c>
      <c r="F132" s="63">
        <v>10.2684276775</v>
      </c>
      <c r="G132" s="63">
        <v>14.070936091</v>
      </c>
      <c r="H132" s="63">
        <v>14.0708694107</v>
      </c>
      <c r="I132" s="63">
        <v>14.0708026762</v>
      </c>
      <c r="J132" s="63">
        <v>14.0707359417</v>
      </c>
      <c r="K132" s="63">
        <v>14.0706691981</v>
      </c>
      <c r="L132" s="63">
        <v>14.9145427649</v>
      </c>
      <c r="M132" s="63">
        <v>18.8877744424</v>
      </c>
      <c r="N132" s="63">
        <v>18.8877744424</v>
      </c>
      <c r="O132" s="63">
        <v>18.8877744424</v>
      </c>
      <c r="P132" s="63">
        <v>18.8877744424</v>
      </c>
      <c r="Q132" s="63">
        <v>18.8877744424</v>
      </c>
      <c r="R132" s="63">
        <v>18.8877744424</v>
      </c>
      <c r="S132" s="63">
        <v>18.8877744424</v>
      </c>
      <c r="T132" s="63">
        <v>18.8877744424</v>
      </c>
      <c r="U132" s="63">
        <v>18.8877744424</v>
      </c>
      <c r="V132" s="63">
        <v>18.8877744424</v>
      </c>
      <c r="W132" s="63">
        <v>18.8878184709</v>
      </c>
    </row>
    <row r="133" spans="2:23" ht="12.75" customHeight="1">
      <c r="B133" s="66" t="s">
        <v>17</v>
      </c>
      <c r="C133" s="65" t="s">
        <v>17</v>
      </c>
      <c r="D133" s="63">
        <v>13.1944996539</v>
      </c>
      <c r="E133" s="63">
        <v>13.2928076004</v>
      </c>
      <c r="F133" s="63">
        <v>13.3986001395</v>
      </c>
      <c r="G133" s="63">
        <v>13.7874386427</v>
      </c>
      <c r="H133" s="63">
        <v>14.617547206</v>
      </c>
      <c r="I133" s="63">
        <v>15.0439782662</v>
      </c>
      <c r="J133" s="63">
        <v>15.1428044794</v>
      </c>
      <c r="K133" s="63">
        <v>15.6009785995</v>
      </c>
      <c r="L133" s="63">
        <v>15.6631251875</v>
      </c>
      <c r="M133" s="63">
        <v>15.7564734454</v>
      </c>
      <c r="N133" s="63">
        <v>15.7564734454</v>
      </c>
      <c r="O133" s="63">
        <v>15.8108653795</v>
      </c>
      <c r="P133" s="63">
        <v>16.225595991</v>
      </c>
      <c r="Q133" s="63">
        <v>16.3046454256</v>
      </c>
      <c r="R133" s="63">
        <v>16.3046454256</v>
      </c>
      <c r="S133" s="63">
        <v>16.3046454256</v>
      </c>
      <c r="T133" s="63">
        <v>16.3046454256</v>
      </c>
      <c r="U133" s="63">
        <v>16.3046454256</v>
      </c>
      <c r="V133" s="63">
        <v>16.3046454256</v>
      </c>
      <c r="W133" s="63">
        <v>16.3046054931</v>
      </c>
    </row>
    <row r="134" spans="2:23" ht="12.75" customHeight="1">
      <c r="B134" s="66" t="s">
        <v>96</v>
      </c>
      <c r="C134" s="65" t="s">
        <v>96</v>
      </c>
      <c r="D134" s="63">
        <v>8.35085569782</v>
      </c>
      <c r="E134" s="63">
        <v>8.35106263109</v>
      </c>
      <c r="F134" s="63">
        <v>8.35127006052</v>
      </c>
      <c r="G134" s="63">
        <v>9.41065052996</v>
      </c>
      <c r="H134" s="63">
        <v>9.41085894947</v>
      </c>
      <c r="I134" s="63">
        <v>9.41106786959</v>
      </c>
      <c r="J134" s="63">
        <v>9.41127728141</v>
      </c>
      <c r="K134" s="63">
        <v>9.41148719161</v>
      </c>
      <c r="L134" s="63">
        <v>9.41169759351</v>
      </c>
      <c r="M134" s="63">
        <v>9.41169759351</v>
      </c>
      <c r="N134" s="63">
        <v>9.41169759351</v>
      </c>
      <c r="O134" s="63">
        <v>9.41169759351</v>
      </c>
      <c r="P134" s="63">
        <v>9.41169759351</v>
      </c>
      <c r="Q134" s="63">
        <v>9.41169759351</v>
      </c>
      <c r="R134" s="63">
        <v>9.41169759351</v>
      </c>
      <c r="S134" s="63">
        <v>9.41169759351</v>
      </c>
      <c r="T134" s="63">
        <v>9.41169759351</v>
      </c>
      <c r="U134" s="63">
        <v>9.41169759351</v>
      </c>
      <c r="V134" s="63">
        <v>9.41169759351</v>
      </c>
      <c r="W134" s="63">
        <v>9.41185038126</v>
      </c>
    </row>
    <row r="135" spans="2:23" ht="12.75" customHeight="1">
      <c r="B135" s="66" t="s">
        <v>212</v>
      </c>
      <c r="C135" s="64" t="s">
        <v>212</v>
      </c>
      <c r="D135" s="61">
        <v>2.40456636036</v>
      </c>
      <c r="E135" s="61">
        <v>2.40746151791</v>
      </c>
      <c r="F135" s="61">
        <v>2.42648759519</v>
      </c>
      <c r="G135" s="61">
        <v>2.42648377461</v>
      </c>
      <c r="H135" s="61">
        <v>2.42647998519</v>
      </c>
      <c r="I135" s="61">
        <v>2.42647619391</v>
      </c>
      <c r="J135" s="61">
        <v>2.51962356222</v>
      </c>
      <c r="K135" s="61">
        <v>2.51962091315</v>
      </c>
      <c r="L135" s="61">
        <v>2.51961826371</v>
      </c>
      <c r="M135" s="61">
        <v>2.52093453333</v>
      </c>
      <c r="N135" s="61">
        <v>2.52093453333</v>
      </c>
      <c r="O135" s="61">
        <v>2.52093453333</v>
      </c>
      <c r="P135" s="61">
        <v>2.52093453333</v>
      </c>
      <c r="Q135" s="61">
        <v>2.52093453333</v>
      </c>
      <c r="R135" s="61">
        <v>2.52093453333</v>
      </c>
      <c r="S135" s="61">
        <v>2.52093453333</v>
      </c>
      <c r="T135" s="61">
        <v>2.52093453333</v>
      </c>
      <c r="U135" s="61">
        <v>2.52093453333</v>
      </c>
      <c r="V135" s="61">
        <v>2.52093453333</v>
      </c>
      <c r="W135" s="61">
        <v>2.52095219653</v>
      </c>
    </row>
    <row r="136" spans="2:23" ht="12.75" customHeight="1">
      <c r="B136" s="66" t="s">
        <v>97</v>
      </c>
      <c r="C136" s="64" t="s">
        <v>97</v>
      </c>
      <c r="D136" s="61">
        <v>11.4965676495</v>
      </c>
      <c r="E136" s="61">
        <v>11.5246441545</v>
      </c>
      <c r="F136" s="61">
        <v>11.5246604471</v>
      </c>
      <c r="G136" s="61">
        <v>11.6004729496</v>
      </c>
      <c r="H136" s="61">
        <v>11.6062763327</v>
      </c>
      <c r="I136" s="61">
        <v>11.6070691517</v>
      </c>
      <c r="J136" s="61">
        <v>11.6070286844</v>
      </c>
      <c r="K136" s="61">
        <v>11.6069882801</v>
      </c>
      <c r="L136" s="61">
        <v>11.6069479405</v>
      </c>
      <c r="M136" s="61">
        <v>11.6069479712</v>
      </c>
      <c r="N136" s="61">
        <v>11.6095876007</v>
      </c>
      <c r="O136" s="61">
        <v>11.6095875019</v>
      </c>
      <c r="P136" s="61">
        <v>11.6105308417</v>
      </c>
      <c r="Q136" s="61">
        <v>11.6105308417</v>
      </c>
      <c r="R136" s="61">
        <v>11.6105308417</v>
      </c>
      <c r="S136" s="61">
        <v>11.6105308417</v>
      </c>
      <c r="T136" s="61">
        <v>11.6105308417</v>
      </c>
      <c r="U136" s="61">
        <v>11.6105308417</v>
      </c>
      <c r="V136" s="61">
        <v>11.6105308417</v>
      </c>
      <c r="W136" s="61">
        <v>11.6105286909</v>
      </c>
    </row>
    <row r="137" spans="2:23" ht="12.75" customHeight="1">
      <c r="B137" s="66" t="s">
        <v>120</v>
      </c>
      <c r="C137" s="64" t="s">
        <v>120</v>
      </c>
      <c r="D137" s="61">
        <v>5.02527383497</v>
      </c>
      <c r="E137" s="61">
        <v>5.02506396271</v>
      </c>
      <c r="F137" s="61">
        <v>5.02485351633</v>
      </c>
      <c r="G137" s="61">
        <v>5.02464248709</v>
      </c>
      <c r="H137" s="61">
        <v>5.02443088373</v>
      </c>
      <c r="I137" s="61">
        <v>5.02421869848</v>
      </c>
      <c r="J137" s="61">
        <v>5.0240059779</v>
      </c>
      <c r="K137" s="61">
        <v>5.02379283254</v>
      </c>
      <c r="L137" s="61">
        <v>5.02357925852</v>
      </c>
      <c r="M137" s="61">
        <v>16.8021138904</v>
      </c>
      <c r="N137" s="61">
        <v>16.8021138904</v>
      </c>
      <c r="O137" s="61">
        <v>16.8021138904</v>
      </c>
      <c r="P137" s="61">
        <v>16.8021138904</v>
      </c>
      <c r="Q137" s="61">
        <v>16.8021138904</v>
      </c>
      <c r="R137" s="61">
        <v>16.8021138904</v>
      </c>
      <c r="S137" s="61">
        <v>16.8021138904</v>
      </c>
      <c r="T137" s="61">
        <v>22.0366436111</v>
      </c>
      <c r="U137" s="61">
        <v>22.0366436111</v>
      </c>
      <c r="V137" s="61">
        <v>22.0366436111</v>
      </c>
      <c r="W137" s="61">
        <v>22.0366445809</v>
      </c>
    </row>
    <row r="138" spans="2:23" ht="12.75" customHeight="1">
      <c r="B138" s="66" t="s">
        <v>51</v>
      </c>
      <c r="C138" s="64" t="s">
        <v>51</v>
      </c>
      <c r="D138" s="61">
        <v>3.93994428772</v>
      </c>
      <c r="E138" s="61">
        <v>3.93998267004</v>
      </c>
      <c r="F138" s="61">
        <v>3.94002106541</v>
      </c>
      <c r="G138" s="61">
        <v>3.94005947282</v>
      </c>
      <c r="H138" s="61">
        <v>3.94009789127</v>
      </c>
      <c r="I138" s="61">
        <v>3.94013632177</v>
      </c>
      <c r="J138" s="61">
        <v>3.94017476934</v>
      </c>
      <c r="K138" s="61">
        <v>3.94021323296</v>
      </c>
      <c r="L138" s="61">
        <v>3.94025171265</v>
      </c>
      <c r="M138" s="61">
        <v>3.94025171265</v>
      </c>
      <c r="N138" s="61">
        <v>3.9434399736</v>
      </c>
      <c r="O138" s="61">
        <v>3.96036703185</v>
      </c>
      <c r="P138" s="61">
        <v>3.96186004462</v>
      </c>
      <c r="Q138" s="61">
        <v>3.97052860567</v>
      </c>
      <c r="R138" s="61">
        <v>3.97052860567</v>
      </c>
      <c r="S138" s="61">
        <v>3.97052860567</v>
      </c>
      <c r="T138" s="61">
        <v>3.97158253247</v>
      </c>
      <c r="U138" s="61">
        <v>3.97158253247</v>
      </c>
      <c r="V138" s="61">
        <v>3.9715822213</v>
      </c>
      <c r="W138" s="61">
        <v>3.97157682702</v>
      </c>
    </row>
    <row r="139" spans="2:23" ht="12.75" customHeight="1">
      <c r="B139" s="66" t="s">
        <v>98</v>
      </c>
      <c r="C139" s="64" t="s">
        <v>98</v>
      </c>
      <c r="D139" s="62">
        <v>2.17926070491</v>
      </c>
      <c r="E139" s="62">
        <v>2.1792551792</v>
      </c>
      <c r="F139" s="62">
        <v>2.17924395681</v>
      </c>
      <c r="G139" s="62">
        <v>2.17923273361</v>
      </c>
      <c r="H139" s="62">
        <v>2.17922150958</v>
      </c>
      <c r="I139" s="62">
        <v>2.17921028474</v>
      </c>
      <c r="J139" s="62">
        <v>2.1791990599</v>
      </c>
      <c r="K139" s="62">
        <v>2.17918783424</v>
      </c>
      <c r="L139" s="62">
        <v>2.17917660777</v>
      </c>
      <c r="M139" s="62">
        <v>2.17917659877</v>
      </c>
      <c r="N139" s="62">
        <v>2.25879334677</v>
      </c>
      <c r="O139" s="62">
        <v>2.39759546759</v>
      </c>
      <c r="P139" s="62">
        <v>2.39759546759</v>
      </c>
      <c r="Q139" s="62">
        <v>2.39759546759</v>
      </c>
      <c r="R139" s="62">
        <v>2.39759546759</v>
      </c>
      <c r="S139" s="62">
        <v>2.39759546759</v>
      </c>
      <c r="T139" s="62">
        <v>2.39759546759</v>
      </c>
      <c r="U139" s="62">
        <v>2.39759546759</v>
      </c>
      <c r="V139" s="62">
        <v>2.39759546759</v>
      </c>
      <c r="W139" s="62">
        <v>2.39759229205</v>
      </c>
    </row>
    <row r="140" spans="2:23" ht="12.75" customHeight="1">
      <c r="B140" s="66" t="s">
        <v>142</v>
      </c>
      <c r="C140" s="65" t="s">
        <v>142</v>
      </c>
      <c r="D140" s="63">
        <v>1.58636562101</v>
      </c>
      <c r="E140" s="63">
        <v>1.58636607285</v>
      </c>
      <c r="F140" s="63">
        <v>1.58636689729</v>
      </c>
      <c r="G140" s="63">
        <v>1.58636772805</v>
      </c>
      <c r="H140" s="63">
        <v>1.58636856341</v>
      </c>
      <c r="I140" s="63">
        <v>1.58636940393</v>
      </c>
      <c r="J140" s="63">
        <v>1.58637025019</v>
      </c>
      <c r="K140" s="63">
        <v>1.58637110162</v>
      </c>
      <c r="L140" s="63">
        <v>1.58637195821</v>
      </c>
      <c r="M140" s="63">
        <v>1.58637195821</v>
      </c>
      <c r="N140" s="63">
        <v>1.58637195821</v>
      </c>
      <c r="O140" s="63">
        <v>1.58637195821</v>
      </c>
      <c r="P140" s="63">
        <v>1.58637195821</v>
      </c>
      <c r="Q140" s="63">
        <v>1.58637195821</v>
      </c>
      <c r="R140" s="63">
        <v>1.58637195821</v>
      </c>
      <c r="S140" s="63">
        <v>1.58637195821</v>
      </c>
      <c r="T140" s="63">
        <v>1.58637195821</v>
      </c>
      <c r="U140" s="63">
        <v>1.58637195821</v>
      </c>
      <c r="V140" s="63">
        <v>1.58637195821</v>
      </c>
      <c r="W140" s="63">
        <v>1.58637281768</v>
      </c>
    </row>
    <row r="141" spans="2:23" ht="12.75" customHeight="1">
      <c r="B141" s="66" t="s">
        <v>213</v>
      </c>
      <c r="C141" s="65" t="s">
        <v>213</v>
      </c>
      <c r="D141" s="63">
        <v>6.35641232791</v>
      </c>
      <c r="E141" s="63">
        <v>6.35640139056</v>
      </c>
      <c r="F141" s="63">
        <v>6.43479775391</v>
      </c>
      <c r="G141" s="63">
        <v>6.43482382952</v>
      </c>
      <c r="H141" s="63">
        <v>6.45894543163</v>
      </c>
      <c r="I141" s="63">
        <v>6.77170559257</v>
      </c>
      <c r="J141" s="63">
        <v>6.94172367326</v>
      </c>
      <c r="K141" s="63">
        <v>6.94173450559</v>
      </c>
      <c r="L141" s="63">
        <v>6.94174544294</v>
      </c>
      <c r="M141" s="63">
        <v>6.94174544294</v>
      </c>
      <c r="N141" s="63">
        <v>6.94174544294</v>
      </c>
      <c r="O141" s="63">
        <v>6.94174544294</v>
      </c>
      <c r="P141" s="63">
        <v>6.94174544294</v>
      </c>
      <c r="Q141" s="63">
        <v>6.94174544294</v>
      </c>
      <c r="R141" s="63">
        <v>6.94174544294</v>
      </c>
      <c r="S141" s="63">
        <v>6.94174544294</v>
      </c>
      <c r="T141" s="63">
        <v>6.94174544294</v>
      </c>
      <c r="U141" s="63">
        <v>6.94174544294</v>
      </c>
      <c r="V141" s="63">
        <v>6.94174544294</v>
      </c>
      <c r="W141" s="63">
        <v>6.94172483851</v>
      </c>
    </row>
    <row r="142" spans="2:23" ht="12.75" customHeight="1">
      <c r="B142" s="66" t="s">
        <v>214</v>
      </c>
      <c r="C142" s="65" t="s">
        <v>214</v>
      </c>
      <c r="D142" s="63">
        <v>0.843132111836</v>
      </c>
      <c r="E142" s="63">
        <v>0.848348060438</v>
      </c>
      <c r="F142" s="63">
        <v>0.848308448488</v>
      </c>
      <c r="G142" s="63">
        <v>14.0815880696</v>
      </c>
      <c r="H142" s="63">
        <v>14.4058824055</v>
      </c>
      <c r="I142" s="63">
        <v>15.055283833</v>
      </c>
      <c r="J142" s="63">
        <v>15.9539631985</v>
      </c>
      <c r="K142" s="63">
        <v>15.953892106</v>
      </c>
      <c r="L142" s="63">
        <v>15.9538209962</v>
      </c>
      <c r="M142" s="63">
        <v>15.9750549783</v>
      </c>
      <c r="N142" s="63">
        <v>16.3170408821</v>
      </c>
      <c r="O142" s="63">
        <v>16.3170408821</v>
      </c>
      <c r="P142" s="63">
        <v>16.3170408821</v>
      </c>
      <c r="Q142" s="63">
        <v>16.3170408821</v>
      </c>
      <c r="R142" s="63">
        <v>16.3170408821</v>
      </c>
      <c r="S142" s="63">
        <v>16.3170408821</v>
      </c>
      <c r="T142" s="63">
        <v>16.3170408821</v>
      </c>
      <c r="U142" s="63">
        <v>16.3170408821</v>
      </c>
      <c r="V142" s="63">
        <v>16.3170408821</v>
      </c>
      <c r="W142" s="63">
        <v>16.3170617317</v>
      </c>
    </row>
    <row r="143" spans="2:23" ht="12.75" customHeight="1">
      <c r="B143" s="66" t="s">
        <v>18</v>
      </c>
      <c r="C143" s="65" t="s">
        <v>18</v>
      </c>
      <c r="D143" s="63">
        <v>6.44582808487</v>
      </c>
      <c r="E143" s="63">
        <v>6.4458129908</v>
      </c>
      <c r="F143" s="63">
        <v>6.69502876206</v>
      </c>
      <c r="G143" s="63">
        <v>6.6950021552</v>
      </c>
      <c r="H143" s="63">
        <v>6.69497515145</v>
      </c>
      <c r="I143" s="63">
        <v>6.69494774307</v>
      </c>
      <c r="J143" s="63">
        <v>6.69584336575</v>
      </c>
      <c r="K143" s="63">
        <v>14.0876445151</v>
      </c>
      <c r="L143" s="63">
        <v>14.0874957139</v>
      </c>
      <c r="M143" s="63">
        <v>15.4071239735</v>
      </c>
      <c r="N143" s="63">
        <v>15.407092573</v>
      </c>
      <c r="O143" s="63">
        <v>15.4261411606</v>
      </c>
      <c r="P143" s="63">
        <v>15.4261411606</v>
      </c>
      <c r="Q143" s="63">
        <v>15.4261411606</v>
      </c>
      <c r="R143" s="63">
        <v>17.8074200395</v>
      </c>
      <c r="S143" s="63">
        <v>17.8077288664</v>
      </c>
      <c r="T143" s="63">
        <v>17.807870381</v>
      </c>
      <c r="U143" s="63">
        <v>17.807870381</v>
      </c>
      <c r="V143" s="63">
        <v>17.807870381</v>
      </c>
      <c r="W143" s="63">
        <v>17.8080218488</v>
      </c>
    </row>
    <row r="144" spans="2:23" ht="12.75" customHeight="1">
      <c r="B144" s="66" t="s">
        <v>52</v>
      </c>
      <c r="C144" s="65" t="s">
        <v>52</v>
      </c>
      <c r="D144" s="63">
        <v>0.476897011831</v>
      </c>
      <c r="E144" s="63">
        <v>0.476941655744</v>
      </c>
      <c r="F144" s="63">
        <v>0.47699695407</v>
      </c>
      <c r="G144" s="63">
        <v>0.477052269146</v>
      </c>
      <c r="H144" s="63">
        <v>0.47710759913</v>
      </c>
      <c r="I144" s="63">
        <v>0.477162944896</v>
      </c>
      <c r="J144" s="63">
        <v>0.477218306153</v>
      </c>
      <c r="K144" s="63">
        <v>0.477273685708</v>
      </c>
      <c r="L144" s="63">
        <v>0.477329080462</v>
      </c>
      <c r="M144" s="63">
        <v>0.477329080462</v>
      </c>
      <c r="N144" s="63">
        <v>0.477329080462</v>
      </c>
      <c r="O144" s="63">
        <v>0.477329080462</v>
      </c>
      <c r="P144" s="63">
        <v>0.477329080462</v>
      </c>
      <c r="Q144" s="63">
        <v>0.477329080462</v>
      </c>
      <c r="R144" s="63">
        <v>0.477329080462</v>
      </c>
      <c r="S144" s="63">
        <v>0.477329080462</v>
      </c>
      <c r="T144" s="63">
        <v>0.477329080462</v>
      </c>
      <c r="U144" s="63">
        <v>0.477329080462</v>
      </c>
      <c r="V144" s="63">
        <v>0.477329080462</v>
      </c>
      <c r="W144" s="63">
        <v>0.477371726964</v>
      </c>
    </row>
    <row r="145" spans="2:23" ht="12.75" customHeight="1">
      <c r="B145" s="66" t="s">
        <v>215</v>
      </c>
      <c r="C145" s="64" t="s">
        <v>215</v>
      </c>
      <c r="D145" s="61">
        <v>0.485377789294</v>
      </c>
      <c r="E145" s="61">
        <v>0.485318010947</v>
      </c>
      <c r="F145" s="61">
        <v>0.485340424794</v>
      </c>
      <c r="G145" s="61">
        <v>0.485362974729</v>
      </c>
      <c r="H145" s="61">
        <v>0.485385662064</v>
      </c>
      <c r="I145" s="61">
        <v>0.485408486798</v>
      </c>
      <c r="J145" s="61">
        <v>0.485431445653</v>
      </c>
      <c r="K145" s="61">
        <v>0.485454543219</v>
      </c>
      <c r="L145" s="61">
        <v>0.485477775561</v>
      </c>
      <c r="M145" s="61">
        <v>0.485477775561</v>
      </c>
      <c r="N145" s="61">
        <v>0.485477775561</v>
      </c>
      <c r="O145" s="61">
        <v>0.485477775561</v>
      </c>
      <c r="P145" s="61">
        <v>0.485477775561</v>
      </c>
      <c r="Q145" s="61">
        <v>0.485477775561</v>
      </c>
      <c r="R145" s="61">
        <v>0.485477775561</v>
      </c>
      <c r="S145" s="61">
        <v>0.485477775561</v>
      </c>
      <c r="T145" s="61">
        <v>0.485477775561</v>
      </c>
      <c r="U145" s="61">
        <v>0.485477775561</v>
      </c>
      <c r="V145" s="61">
        <v>0.485477775561</v>
      </c>
      <c r="W145" s="61">
        <v>0.485451868353</v>
      </c>
    </row>
    <row r="146" spans="2:23" ht="12.75" customHeight="1">
      <c r="B146" s="66" t="s">
        <v>143</v>
      </c>
      <c r="C146" s="64" t="s">
        <v>143</v>
      </c>
      <c r="D146" s="61">
        <v>18.1424609002</v>
      </c>
      <c r="E146" s="61">
        <v>18.1423780203</v>
      </c>
      <c r="F146" s="61">
        <v>18.1423093901</v>
      </c>
      <c r="G146" s="61">
        <v>18.1422407391</v>
      </c>
      <c r="H146" s="61">
        <v>18.1421720779</v>
      </c>
      <c r="I146" s="61">
        <v>18.1421033959</v>
      </c>
      <c r="J146" s="61">
        <v>18.1420347139</v>
      </c>
      <c r="K146" s="61">
        <v>18.1419660009</v>
      </c>
      <c r="L146" s="61">
        <v>18.1418972879</v>
      </c>
      <c r="M146" s="61">
        <v>18.1418972879</v>
      </c>
      <c r="N146" s="61">
        <v>18.1418972879</v>
      </c>
      <c r="O146" s="61">
        <v>18.1418972879</v>
      </c>
      <c r="P146" s="61">
        <v>18.1418972879</v>
      </c>
      <c r="Q146" s="61">
        <v>18.1418972879</v>
      </c>
      <c r="R146" s="61">
        <v>18.1418972879</v>
      </c>
      <c r="S146" s="61">
        <v>18.1418972879</v>
      </c>
      <c r="T146" s="61">
        <v>18.1418972879</v>
      </c>
      <c r="U146" s="61">
        <v>18.1418972879</v>
      </c>
      <c r="V146" s="61">
        <v>18.1418972879</v>
      </c>
      <c r="W146" s="61">
        <v>18.1418924552</v>
      </c>
    </row>
    <row r="147" spans="2:23" ht="12.75" customHeight="1">
      <c r="B147" s="66" t="s">
        <v>144</v>
      </c>
      <c r="C147" s="64" t="s">
        <v>144</v>
      </c>
      <c r="D147" s="61">
        <v>0.110805113035</v>
      </c>
      <c r="E147" s="61">
        <v>0.110810440175</v>
      </c>
      <c r="F147" s="61">
        <v>0.111007135611</v>
      </c>
      <c r="G147" s="61">
        <v>0.111012460347</v>
      </c>
      <c r="H147" s="61">
        <v>0.111017792047</v>
      </c>
      <c r="I147" s="61">
        <v>0.111023130526</v>
      </c>
      <c r="J147" s="61">
        <v>0.111028476154</v>
      </c>
      <c r="K147" s="61">
        <v>0.1110338285</v>
      </c>
      <c r="L147" s="61">
        <v>0.111039188056</v>
      </c>
      <c r="M147" s="61">
        <v>0.111039188056</v>
      </c>
      <c r="N147" s="61">
        <v>0.111039188056</v>
      </c>
      <c r="O147" s="61">
        <v>0.111039188056</v>
      </c>
      <c r="P147" s="61">
        <v>0.111253678279</v>
      </c>
      <c r="Q147" s="61">
        <v>0.111253678279</v>
      </c>
      <c r="R147" s="61">
        <v>0.111253678279</v>
      </c>
      <c r="S147" s="61">
        <v>0.111253678279</v>
      </c>
      <c r="T147" s="61">
        <v>0.111253678279</v>
      </c>
      <c r="U147" s="61">
        <v>0.111253678279</v>
      </c>
      <c r="V147" s="61">
        <v>0.111253678279</v>
      </c>
      <c r="W147" s="61">
        <v>0.111252465114</v>
      </c>
    </row>
    <row r="148" spans="2:23" ht="12.75" customHeight="1">
      <c r="B148" s="66" t="s">
        <v>216</v>
      </c>
      <c r="C148" s="64" t="s">
        <v>216</v>
      </c>
      <c r="D148" s="61">
        <v>38.8836235627</v>
      </c>
      <c r="E148" s="61">
        <v>38.8846931959</v>
      </c>
      <c r="F148" s="61">
        <v>38.8857574239</v>
      </c>
      <c r="G148" s="61">
        <v>38.886815295</v>
      </c>
      <c r="H148" s="61">
        <v>38.8878662524</v>
      </c>
      <c r="I148" s="61">
        <v>38.888910416</v>
      </c>
      <c r="J148" s="61">
        <v>38.8899469715</v>
      </c>
      <c r="K148" s="61">
        <v>38.8909742669</v>
      </c>
      <c r="L148" s="61">
        <v>38.8919921945</v>
      </c>
      <c r="M148" s="61">
        <v>38.8919921945</v>
      </c>
      <c r="N148" s="61">
        <v>42.4411931929</v>
      </c>
      <c r="O148" s="61">
        <v>42.4411931929</v>
      </c>
      <c r="P148" s="61">
        <v>42.4411931929</v>
      </c>
      <c r="Q148" s="61">
        <v>42.4411931929</v>
      </c>
      <c r="R148" s="61">
        <v>42.4411931929</v>
      </c>
      <c r="S148" s="61">
        <v>42.4411931929</v>
      </c>
      <c r="T148" s="61">
        <v>42.4411931929</v>
      </c>
      <c r="U148" s="61">
        <v>42.4411931929</v>
      </c>
      <c r="V148" s="61">
        <v>42.4411931929</v>
      </c>
      <c r="W148" s="61">
        <v>42.4426556767</v>
      </c>
    </row>
    <row r="149" spans="2:23" ht="12.75" customHeight="1">
      <c r="B149" s="66" t="s">
        <v>19</v>
      </c>
      <c r="C149" s="64" t="s">
        <v>19</v>
      </c>
      <c r="D149" s="62">
        <v>1.39852107309</v>
      </c>
      <c r="E149" s="62">
        <v>2.30500280588</v>
      </c>
      <c r="F149" s="62">
        <v>4.3922232602</v>
      </c>
      <c r="G149" s="62">
        <v>4.39225767793</v>
      </c>
      <c r="H149" s="62">
        <v>4.39414458759</v>
      </c>
      <c r="I149" s="62">
        <v>4.39417934846</v>
      </c>
      <c r="J149" s="62">
        <v>4.39421422061</v>
      </c>
      <c r="K149" s="62">
        <v>4.39424921333</v>
      </c>
      <c r="L149" s="62">
        <v>4.45802160846</v>
      </c>
      <c r="M149" s="62">
        <v>4.458784485</v>
      </c>
      <c r="N149" s="62">
        <v>4.458784485</v>
      </c>
      <c r="O149" s="62">
        <v>4.458784485</v>
      </c>
      <c r="P149" s="62">
        <v>4.458784485</v>
      </c>
      <c r="Q149" s="62">
        <v>4.458784485</v>
      </c>
      <c r="R149" s="62">
        <v>4.458784485</v>
      </c>
      <c r="S149" s="62">
        <v>4.458784485</v>
      </c>
      <c r="T149" s="62">
        <v>4.458784485</v>
      </c>
      <c r="U149" s="62">
        <v>4.458784485</v>
      </c>
      <c r="V149" s="62">
        <v>4.458784485</v>
      </c>
      <c r="W149" s="62">
        <v>4.45876769888</v>
      </c>
    </row>
    <row r="150" spans="2:23" ht="12.75" customHeight="1">
      <c r="B150" s="66" t="s">
        <v>217</v>
      </c>
      <c r="C150" s="65" t="s">
        <v>217</v>
      </c>
      <c r="D150" s="63">
        <v>11.9871298038</v>
      </c>
      <c r="E150" s="63">
        <v>12.1214945572</v>
      </c>
      <c r="F150" s="63">
        <v>12.1208145285</v>
      </c>
      <c r="G150" s="63">
        <v>12.1536535574</v>
      </c>
      <c r="H150" s="63">
        <v>12.5166531748</v>
      </c>
      <c r="I150" s="63">
        <v>12.515995954</v>
      </c>
      <c r="J150" s="63">
        <v>12.5153406463</v>
      </c>
      <c r="K150" s="63">
        <v>12.5268559714</v>
      </c>
      <c r="L150" s="63">
        <v>12.5553195211</v>
      </c>
      <c r="M150" s="63">
        <v>19.6990201464</v>
      </c>
      <c r="N150" s="63">
        <v>19.7496817159</v>
      </c>
      <c r="O150" s="63">
        <v>19.7496817159</v>
      </c>
      <c r="P150" s="63">
        <v>19.7595505161</v>
      </c>
      <c r="Q150" s="63">
        <v>19.7595505161</v>
      </c>
      <c r="R150" s="63">
        <v>19.7595505161</v>
      </c>
      <c r="S150" s="63">
        <v>19.7944721965</v>
      </c>
      <c r="T150" s="63">
        <v>19.7944721965</v>
      </c>
      <c r="U150" s="63">
        <v>19.7944721965</v>
      </c>
      <c r="V150" s="63">
        <v>19.7944721965</v>
      </c>
      <c r="W150" s="63">
        <v>19.7943596209</v>
      </c>
    </row>
    <row r="151" spans="2:23" ht="12.75" customHeight="1">
      <c r="B151" s="66" t="s">
        <v>53</v>
      </c>
      <c r="C151" s="65" t="s">
        <v>53</v>
      </c>
      <c r="D151" s="63">
        <v>2.07787548923</v>
      </c>
      <c r="E151" s="63">
        <v>2.11420052698</v>
      </c>
      <c r="F151" s="63">
        <v>2.11420088009</v>
      </c>
      <c r="G151" s="63">
        <v>2.11420123152</v>
      </c>
      <c r="H151" s="63">
        <v>2.11420158295</v>
      </c>
      <c r="I151" s="63">
        <v>2.11420193606</v>
      </c>
      <c r="J151" s="63">
        <v>2.11420228749</v>
      </c>
      <c r="K151" s="63">
        <v>2.89852463023</v>
      </c>
      <c r="L151" s="63">
        <v>2.89852317407</v>
      </c>
      <c r="M151" s="63">
        <v>2.89852317407</v>
      </c>
      <c r="N151" s="63">
        <v>2.89852317407</v>
      </c>
      <c r="O151" s="63">
        <v>2.89852317407</v>
      </c>
      <c r="P151" s="63">
        <v>2.89852317407</v>
      </c>
      <c r="Q151" s="63">
        <v>2.89852317407</v>
      </c>
      <c r="R151" s="63">
        <v>2.89852317407</v>
      </c>
      <c r="S151" s="63">
        <v>2.89852317407</v>
      </c>
      <c r="T151" s="63">
        <v>2.89965362821</v>
      </c>
      <c r="U151" s="63">
        <v>2.89965362821</v>
      </c>
      <c r="V151" s="63">
        <v>2.89965362821</v>
      </c>
      <c r="W151" s="63">
        <v>2.89965479852</v>
      </c>
    </row>
    <row r="152" spans="2:23" ht="12.75" customHeight="1">
      <c r="B152" s="66" t="s">
        <v>218</v>
      </c>
      <c r="C152" s="65" t="s">
        <v>218</v>
      </c>
      <c r="D152" s="63">
        <v>15.0171881885</v>
      </c>
      <c r="E152" s="63">
        <v>15.0172057639</v>
      </c>
      <c r="F152" s="63">
        <v>15.0172123094</v>
      </c>
      <c r="G152" s="63">
        <v>15.0172188633</v>
      </c>
      <c r="H152" s="63">
        <v>15.0172254089</v>
      </c>
      <c r="I152" s="63">
        <v>15.0172319628</v>
      </c>
      <c r="J152" s="63">
        <v>15.0172385252</v>
      </c>
      <c r="K152" s="63">
        <v>15.0172450875</v>
      </c>
      <c r="L152" s="63">
        <v>15.0172516583</v>
      </c>
      <c r="M152" s="63">
        <v>15.0172516583</v>
      </c>
      <c r="N152" s="63">
        <v>15.0172516583</v>
      </c>
      <c r="O152" s="63">
        <v>15.0172516583</v>
      </c>
      <c r="P152" s="63">
        <v>15.0172516583</v>
      </c>
      <c r="Q152" s="63">
        <v>15.0172516583</v>
      </c>
      <c r="R152" s="63">
        <v>15.0172516583</v>
      </c>
      <c r="S152" s="63">
        <v>15.0172516583</v>
      </c>
      <c r="T152" s="63">
        <v>15.0172516583</v>
      </c>
      <c r="U152" s="63">
        <v>15.0172516583</v>
      </c>
      <c r="V152" s="63">
        <v>15.0172516583</v>
      </c>
      <c r="W152" s="63">
        <v>15.0172702264</v>
      </c>
    </row>
    <row r="153" spans="2:23" ht="12.75" customHeight="1">
      <c r="B153" s="66" t="s">
        <v>121</v>
      </c>
      <c r="C153" s="65" t="s">
        <v>121</v>
      </c>
      <c r="D153" s="63">
        <v>16.8587886709</v>
      </c>
      <c r="E153" s="63">
        <v>16.9737657278</v>
      </c>
      <c r="F153" s="63">
        <v>17.4484615594</v>
      </c>
      <c r="G153" s="63">
        <v>17.7434242959</v>
      </c>
      <c r="H153" s="63">
        <v>17.7577796557</v>
      </c>
      <c r="I153" s="63">
        <v>17.7577893783</v>
      </c>
      <c r="J153" s="63">
        <v>17.7581395513</v>
      </c>
      <c r="K153" s="63">
        <v>17.7581480741</v>
      </c>
      <c r="L153" s="63">
        <v>17.7581566029</v>
      </c>
      <c r="M153" s="63">
        <v>17.7678176128</v>
      </c>
      <c r="N153" s="63">
        <v>17.8628440679</v>
      </c>
      <c r="O153" s="63">
        <v>17.8828407627</v>
      </c>
      <c r="P153" s="63">
        <v>17.8828407627</v>
      </c>
      <c r="Q153" s="63">
        <v>17.8828407627</v>
      </c>
      <c r="R153" s="63">
        <v>17.8828407627</v>
      </c>
      <c r="S153" s="63">
        <v>17.8828407627</v>
      </c>
      <c r="T153" s="63">
        <v>17.8828407627</v>
      </c>
      <c r="U153" s="63">
        <v>17.8828407627</v>
      </c>
      <c r="V153" s="63">
        <v>17.8828407627</v>
      </c>
      <c r="W153" s="63">
        <v>17.8828503135</v>
      </c>
    </row>
    <row r="154" spans="2:23" ht="12.75" customHeight="1">
      <c r="B154" s="66" t="s">
        <v>219</v>
      </c>
      <c r="C154" s="65" t="s">
        <v>219</v>
      </c>
      <c r="D154" s="63">
        <v>2.33838654435</v>
      </c>
      <c r="E154" s="63">
        <v>2.33839467606</v>
      </c>
      <c r="F154" s="63">
        <v>2.33840285394</v>
      </c>
      <c r="G154" s="63">
        <v>2.33841100634</v>
      </c>
      <c r="H154" s="63">
        <v>2.33841913567</v>
      </c>
      <c r="I154" s="63">
        <v>2.33842724272</v>
      </c>
      <c r="J154" s="63">
        <v>2.33843535057</v>
      </c>
      <c r="K154" s="63">
        <v>2.33844341465</v>
      </c>
      <c r="L154" s="63">
        <v>2.33845145565</v>
      </c>
      <c r="M154" s="63">
        <v>2.33845145565</v>
      </c>
      <c r="N154" s="63">
        <v>2.33845145565</v>
      </c>
      <c r="O154" s="63">
        <v>2.33845145565</v>
      </c>
      <c r="P154" s="63">
        <v>2.43397788911</v>
      </c>
      <c r="Q154" s="63">
        <v>2.43397788911</v>
      </c>
      <c r="R154" s="63">
        <v>2.43397788911</v>
      </c>
      <c r="S154" s="63">
        <v>2.43397788911</v>
      </c>
      <c r="T154" s="63">
        <v>2.43397788911</v>
      </c>
      <c r="U154" s="63">
        <v>2.43397788911</v>
      </c>
      <c r="V154" s="63">
        <v>2.43397788911</v>
      </c>
      <c r="W154" s="63">
        <v>2.43398514153</v>
      </c>
    </row>
    <row r="155" spans="2:23" ht="12.75" customHeight="1">
      <c r="B155" s="66" t="s">
        <v>54</v>
      </c>
      <c r="C155" s="64" t="s">
        <v>54</v>
      </c>
      <c r="D155" s="61">
        <v>0.0966059121034</v>
      </c>
      <c r="E155" s="61">
        <v>0.0966059121034</v>
      </c>
      <c r="F155" s="61">
        <v>0.0966816486537</v>
      </c>
      <c r="G155" s="61">
        <v>0.114887628787</v>
      </c>
      <c r="H155" s="61">
        <v>5.02670743307</v>
      </c>
      <c r="I155" s="61">
        <v>5.17439624576</v>
      </c>
      <c r="J155" s="61">
        <v>14.3138757923</v>
      </c>
      <c r="K155" s="61">
        <v>14.3212410246</v>
      </c>
      <c r="L155" s="61">
        <v>14.3178785596</v>
      </c>
      <c r="M155" s="61">
        <v>14.5510423322</v>
      </c>
      <c r="N155" s="61">
        <v>15.3181134954</v>
      </c>
      <c r="O155" s="61">
        <v>15.5633704777</v>
      </c>
      <c r="P155" s="61">
        <v>15.6882937213</v>
      </c>
      <c r="Q155" s="61">
        <v>15.8593065207</v>
      </c>
      <c r="R155" s="61">
        <v>15.8593065299</v>
      </c>
      <c r="S155" s="61">
        <v>15.859674074</v>
      </c>
      <c r="T155" s="61">
        <v>16.9116779218</v>
      </c>
      <c r="U155" s="61">
        <v>17.2361737862</v>
      </c>
      <c r="V155" s="61">
        <v>17.2361737862</v>
      </c>
      <c r="W155" s="61">
        <v>17.2456010146</v>
      </c>
    </row>
    <row r="156" spans="2:23" ht="12.75" customHeight="1">
      <c r="B156" s="66" t="s">
        <v>145</v>
      </c>
      <c r="C156" s="64" t="s">
        <v>145</v>
      </c>
      <c r="D156" s="61">
        <v>0</v>
      </c>
      <c r="E156" s="61">
        <v>0</v>
      </c>
      <c r="F156" s="61">
        <v>0</v>
      </c>
      <c r="G156" s="61">
        <v>0</v>
      </c>
      <c r="H156" s="61">
        <v>0</v>
      </c>
      <c r="I156" s="61">
        <v>0</v>
      </c>
      <c r="J156" s="61">
        <v>0</v>
      </c>
      <c r="K156" s="61">
        <v>0</v>
      </c>
      <c r="L156" s="61">
        <v>0</v>
      </c>
      <c r="M156" s="61">
        <v>3.07741638767</v>
      </c>
      <c r="N156" s="61">
        <v>3.07741638767</v>
      </c>
      <c r="O156" s="61">
        <v>3.07741638767</v>
      </c>
      <c r="P156" s="61">
        <v>3.07741638767</v>
      </c>
      <c r="Q156" s="61">
        <v>3.07741638767</v>
      </c>
      <c r="R156" s="61">
        <v>3.07741638767</v>
      </c>
      <c r="S156" s="61">
        <v>3.07741638767</v>
      </c>
      <c r="T156" s="61">
        <v>3.07741638767</v>
      </c>
      <c r="U156" s="61">
        <v>3.07741638767</v>
      </c>
      <c r="V156" s="61">
        <v>3.07741638767</v>
      </c>
      <c r="W156" s="61">
        <v>3.07739679223</v>
      </c>
    </row>
    <row r="157" spans="2:23" ht="12.75" customHeight="1">
      <c r="B157" s="66" t="s">
        <v>146</v>
      </c>
      <c r="C157" s="64" t="s">
        <v>146</v>
      </c>
      <c r="D157" s="61">
        <v>58.1548959316</v>
      </c>
      <c r="E157" s="61">
        <v>58.1538398077</v>
      </c>
      <c r="F157" s="61">
        <v>58.1526785237</v>
      </c>
      <c r="G157" s="61">
        <v>58.1515095848</v>
      </c>
      <c r="H157" s="61">
        <v>58.1722546824</v>
      </c>
      <c r="I157" s="61">
        <v>58.1711608403</v>
      </c>
      <c r="J157" s="61">
        <v>58.170061779</v>
      </c>
      <c r="K157" s="61">
        <v>58.1689562719</v>
      </c>
      <c r="L157" s="61">
        <v>58.1885841537</v>
      </c>
      <c r="M157" s="61">
        <v>58.1885841537</v>
      </c>
      <c r="N157" s="61">
        <v>58.2247229121</v>
      </c>
      <c r="O157" s="61">
        <v>58.2247229121</v>
      </c>
      <c r="P157" s="61">
        <v>58.2247229121</v>
      </c>
      <c r="Q157" s="61">
        <v>58.2247229034</v>
      </c>
      <c r="R157" s="61">
        <v>58.2247229121</v>
      </c>
      <c r="S157" s="61">
        <v>58.2247229121</v>
      </c>
      <c r="T157" s="61">
        <v>58.2247229121</v>
      </c>
      <c r="U157" s="61">
        <v>58.2247229121</v>
      </c>
      <c r="V157" s="61">
        <v>58.2247229121</v>
      </c>
      <c r="W157" s="61">
        <v>58.2253541073</v>
      </c>
    </row>
    <row r="158" spans="2:23" ht="12.75" customHeight="1">
      <c r="B158" s="66" t="s">
        <v>55</v>
      </c>
      <c r="C158" s="64" t="s">
        <v>55</v>
      </c>
      <c r="D158" s="61">
        <v>0.536347117828</v>
      </c>
      <c r="E158" s="61">
        <v>0.536348874682</v>
      </c>
      <c r="F158" s="61">
        <v>0.536350845623</v>
      </c>
      <c r="G158" s="61">
        <v>0.536352817137</v>
      </c>
      <c r="H158" s="61">
        <v>0.536354788843</v>
      </c>
      <c r="I158" s="61">
        <v>0.53635676093</v>
      </c>
      <c r="J158" s="61">
        <v>0.5363587334</v>
      </c>
      <c r="K158" s="61">
        <v>0.536360705966</v>
      </c>
      <c r="L158" s="61">
        <v>0.53636267901</v>
      </c>
      <c r="M158" s="61">
        <v>0.53636267901</v>
      </c>
      <c r="N158" s="61">
        <v>0.53636267901</v>
      </c>
      <c r="O158" s="61">
        <v>0.53636267901</v>
      </c>
      <c r="P158" s="61">
        <v>0.53636267901</v>
      </c>
      <c r="Q158" s="61">
        <v>0.53636267901</v>
      </c>
      <c r="R158" s="61">
        <v>0.53636267901</v>
      </c>
      <c r="S158" s="61">
        <v>0.53636267901</v>
      </c>
      <c r="T158" s="61">
        <v>0.53636267901</v>
      </c>
      <c r="U158" s="61">
        <v>0.53636267901</v>
      </c>
      <c r="V158" s="61">
        <v>0.53636267901</v>
      </c>
      <c r="W158" s="61">
        <v>0.536364750973</v>
      </c>
    </row>
    <row r="159" spans="2:23" ht="12.75" customHeight="1">
      <c r="B159" s="66" t="s">
        <v>56</v>
      </c>
      <c r="C159" s="64" t="s">
        <v>56</v>
      </c>
      <c r="D159" s="62">
        <v>1.65749927847</v>
      </c>
      <c r="E159" s="62">
        <v>1.65775668248</v>
      </c>
      <c r="F159" s="62">
        <v>1.65801345612</v>
      </c>
      <c r="G159" s="62">
        <v>1.65826964745</v>
      </c>
      <c r="H159" s="62">
        <v>4.42783556932</v>
      </c>
      <c r="I159" s="62">
        <v>4.42809036514</v>
      </c>
      <c r="J159" s="62">
        <v>4.42834435904</v>
      </c>
      <c r="K159" s="62">
        <v>4.42859764121</v>
      </c>
      <c r="L159" s="62">
        <v>4.42885015725</v>
      </c>
      <c r="M159" s="62">
        <v>4.42885015725</v>
      </c>
      <c r="N159" s="62">
        <v>4.48344575935</v>
      </c>
      <c r="O159" s="62">
        <v>4.48344575935</v>
      </c>
      <c r="P159" s="62">
        <v>4.48344575935</v>
      </c>
      <c r="Q159" s="62">
        <v>4.48344575935</v>
      </c>
      <c r="R159" s="62">
        <v>4.48344575935</v>
      </c>
      <c r="S159" s="62">
        <v>4.48344575935</v>
      </c>
      <c r="T159" s="62">
        <v>4.48344575935</v>
      </c>
      <c r="U159" s="62">
        <v>4.48344575935</v>
      </c>
      <c r="V159" s="62">
        <v>4.48344575935</v>
      </c>
      <c r="W159" s="62">
        <v>4.48405460092</v>
      </c>
    </row>
    <row r="160" spans="2:23" ht="12.75" customHeight="1">
      <c r="B160" s="66" t="s">
        <v>147</v>
      </c>
      <c r="C160" s="65" t="s">
        <v>147</v>
      </c>
      <c r="D160" s="63">
        <v>0</v>
      </c>
      <c r="E160" s="63">
        <v>2.16820730135175</v>
      </c>
      <c r="F160" s="63">
        <v>2.16831601047882</v>
      </c>
      <c r="G160" s="63">
        <v>2.16842473903914</v>
      </c>
      <c r="H160" s="63">
        <v>2.16853348324702</v>
      </c>
      <c r="I160" s="63">
        <v>2.16864224840243</v>
      </c>
      <c r="J160" s="63">
        <v>2.16875103223397</v>
      </c>
      <c r="K160" s="63">
        <v>2.16885983701303</v>
      </c>
      <c r="L160" s="63">
        <v>2.16896866299201</v>
      </c>
      <c r="M160" s="63">
        <v>2.16896866299201</v>
      </c>
      <c r="N160" s="63">
        <v>2.16896866299201</v>
      </c>
      <c r="O160" s="63">
        <v>2.16896866299201</v>
      </c>
      <c r="P160" s="63">
        <v>2.16896866299201</v>
      </c>
      <c r="Q160" s="63">
        <v>2.16896866299201</v>
      </c>
      <c r="R160" s="63">
        <v>2.16896866299201</v>
      </c>
      <c r="S160" s="63">
        <v>2.16896866299201</v>
      </c>
      <c r="T160" s="63">
        <v>2.16896866299201</v>
      </c>
      <c r="U160" s="63">
        <v>2.16896866299201</v>
      </c>
      <c r="V160" s="63">
        <v>2.16896866299201</v>
      </c>
      <c r="W160" s="63">
        <v>2.16900345255762</v>
      </c>
    </row>
    <row r="161" spans="2:23" ht="12.75" customHeight="1">
      <c r="B161" s="66" t="s">
        <v>99</v>
      </c>
      <c r="C161" s="65" t="s">
        <v>99</v>
      </c>
      <c r="D161" s="63">
        <v>2.43082500478</v>
      </c>
      <c r="E161" s="63">
        <v>2.43436727137</v>
      </c>
      <c r="F161" s="63">
        <v>2.6367804942</v>
      </c>
      <c r="G161" s="63">
        <v>3.26460902938</v>
      </c>
      <c r="H161" s="63">
        <v>3.96163141218</v>
      </c>
      <c r="I161" s="63">
        <v>4.12223448402</v>
      </c>
      <c r="J161" s="63">
        <v>4.32976556961</v>
      </c>
      <c r="K161" s="63">
        <v>5.01731726165</v>
      </c>
      <c r="L161" s="63">
        <v>5.11099105229</v>
      </c>
      <c r="M161" s="63">
        <v>5.21815047109</v>
      </c>
      <c r="N161" s="63">
        <v>7.73177077057</v>
      </c>
      <c r="O161" s="63">
        <v>7.93066539282</v>
      </c>
      <c r="P161" s="63">
        <v>9.56214276488</v>
      </c>
      <c r="Q161" s="63">
        <v>10.0516965625</v>
      </c>
      <c r="R161" s="63">
        <v>10.1975422406</v>
      </c>
      <c r="S161" s="63">
        <v>10.5943006222</v>
      </c>
      <c r="T161" s="63">
        <v>10.7343770312</v>
      </c>
      <c r="U161" s="63">
        <v>11.1166745376</v>
      </c>
      <c r="V161" s="63">
        <v>11.1166864902</v>
      </c>
      <c r="W161" s="63">
        <v>11.1167391396</v>
      </c>
    </row>
    <row r="162" spans="2:23" ht="12.75" customHeight="1">
      <c r="B162" s="66" t="s">
        <v>57</v>
      </c>
      <c r="C162" s="65" t="s">
        <v>57</v>
      </c>
      <c r="D162" s="63">
        <v>2.74351325925</v>
      </c>
      <c r="E162" s="63">
        <v>2.74292046167</v>
      </c>
      <c r="F162" s="63">
        <v>2.74232792747</v>
      </c>
      <c r="G162" s="63">
        <v>2.74173565542</v>
      </c>
      <c r="H162" s="63">
        <v>2.74114365408</v>
      </c>
      <c r="I162" s="63">
        <v>2.74055191367</v>
      </c>
      <c r="J162" s="63">
        <v>3.90455699736</v>
      </c>
      <c r="K162" s="63">
        <v>3.90364887007</v>
      </c>
      <c r="L162" s="63">
        <v>3.90274078566</v>
      </c>
      <c r="M162" s="63">
        <v>4.02569304184</v>
      </c>
      <c r="N162" s="63">
        <v>4.02569304184</v>
      </c>
      <c r="O162" s="63">
        <v>4.02569304184</v>
      </c>
      <c r="P162" s="63">
        <v>4.02569304184</v>
      </c>
      <c r="Q162" s="63">
        <v>4.02569304184</v>
      </c>
      <c r="R162" s="63">
        <v>4.02569304184</v>
      </c>
      <c r="S162" s="63">
        <v>4.02569304184</v>
      </c>
      <c r="T162" s="63">
        <v>4.02569304184</v>
      </c>
      <c r="U162" s="63">
        <v>4.02569304184</v>
      </c>
      <c r="V162" s="63">
        <v>4.02569304184</v>
      </c>
      <c r="W162" s="63">
        <v>4.02534532349</v>
      </c>
    </row>
    <row r="163" spans="2:23" ht="12.75" customHeight="1">
      <c r="B163" s="66" t="s">
        <v>58</v>
      </c>
      <c r="C163" s="65" t="s">
        <v>58</v>
      </c>
      <c r="D163" s="63">
        <v>23.59872916</v>
      </c>
      <c r="E163" s="63">
        <v>23.6039974853</v>
      </c>
      <c r="F163" s="63">
        <v>23.6092853398</v>
      </c>
      <c r="G163" s="63">
        <v>23.6145914393</v>
      </c>
      <c r="H163" s="63">
        <v>23.6199168539</v>
      </c>
      <c r="I163" s="63">
        <v>23.6252608347</v>
      </c>
      <c r="J163" s="63">
        <v>23.630623863</v>
      </c>
      <c r="K163" s="63">
        <v>23.636006046</v>
      </c>
      <c r="L163" s="63">
        <v>23.6414068486</v>
      </c>
      <c r="M163" s="63">
        <v>23.6414068486</v>
      </c>
      <c r="N163" s="63">
        <v>23.6414068486</v>
      </c>
      <c r="O163" s="63">
        <v>23.6414068486</v>
      </c>
      <c r="P163" s="63">
        <v>23.6414068486</v>
      </c>
      <c r="Q163" s="63">
        <v>23.6414068486</v>
      </c>
      <c r="R163" s="63">
        <v>23.6414068486</v>
      </c>
      <c r="S163" s="63">
        <v>23.6414068486</v>
      </c>
      <c r="T163" s="63">
        <v>23.6414068486</v>
      </c>
      <c r="U163" s="63">
        <v>23.6414068486</v>
      </c>
      <c r="V163" s="63">
        <v>23.6414068486</v>
      </c>
      <c r="W163" s="63">
        <v>23.672070626</v>
      </c>
    </row>
    <row r="164" spans="2:23" ht="12.75" customHeight="1">
      <c r="B164" s="66" t="s">
        <v>220</v>
      </c>
      <c r="C164" s="65" t="s">
        <v>220</v>
      </c>
      <c r="D164" s="63">
        <v>4.10468517652</v>
      </c>
      <c r="E164" s="63">
        <v>4.10498716508</v>
      </c>
      <c r="F164" s="63">
        <v>5.64818277839</v>
      </c>
      <c r="G164" s="63">
        <v>8.2470774765</v>
      </c>
      <c r="H164" s="63">
        <v>8.24705532259</v>
      </c>
      <c r="I164" s="63">
        <v>8.48416298159</v>
      </c>
      <c r="J164" s="63">
        <v>10.9391823678</v>
      </c>
      <c r="K164" s="63">
        <v>11.6473275208</v>
      </c>
      <c r="L164" s="63">
        <v>12.192448104</v>
      </c>
      <c r="M164" s="63">
        <v>12.2293190463</v>
      </c>
      <c r="N164" s="63">
        <v>13.387541137</v>
      </c>
      <c r="O164" s="63">
        <v>13.387541137</v>
      </c>
      <c r="P164" s="63">
        <v>13.387541137</v>
      </c>
      <c r="Q164" s="63">
        <v>13.387541137</v>
      </c>
      <c r="R164" s="63">
        <v>13.387541137</v>
      </c>
      <c r="S164" s="63">
        <v>13.387541137</v>
      </c>
      <c r="T164" s="63">
        <v>13.387541137</v>
      </c>
      <c r="U164" s="63">
        <v>13.387541137</v>
      </c>
      <c r="V164" s="63">
        <v>13.387541137</v>
      </c>
      <c r="W164" s="63">
        <v>13.3875441066</v>
      </c>
    </row>
    <row r="165" spans="2:23" ht="12.75" customHeight="1">
      <c r="B165" s="66" t="s">
        <v>148</v>
      </c>
      <c r="C165" s="64" t="s">
        <v>148</v>
      </c>
      <c r="D165" s="61">
        <v>13.1867662438</v>
      </c>
      <c r="E165" s="61">
        <v>13.1869491802</v>
      </c>
      <c r="F165" s="61">
        <v>13.1871321745</v>
      </c>
      <c r="G165" s="61">
        <v>13.1873152338</v>
      </c>
      <c r="H165" s="61">
        <v>13.187498358</v>
      </c>
      <c r="I165" s="61">
        <v>13.1876815472</v>
      </c>
      <c r="J165" s="61">
        <v>13.2061682497</v>
      </c>
      <c r="K165" s="61">
        <v>13.2063901898</v>
      </c>
      <c r="L165" s="61">
        <v>13.2066122311</v>
      </c>
      <c r="M165" s="61">
        <v>13.2066122311</v>
      </c>
      <c r="N165" s="61">
        <v>13.2066122311</v>
      </c>
      <c r="O165" s="61">
        <v>13.2066122311</v>
      </c>
      <c r="P165" s="61">
        <v>13.2066122311</v>
      </c>
      <c r="Q165" s="61">
        <v>13.2066122311</v>
      </c>
      <c r="R165" s="61">
        <v>13.2066122311</v>
      </c>
      <c r="S165" s="61">
        <v>13.2542424374</v>
      </c>
      <c r="T165" s="61">
        <v>13.2542424374</v>
      </c>
      <c r="U165" s="61">
        <v>13.2542424374</v>
      </c>
      <c r="V165" s="61">
        <v>13.2542424374</v>
      </c>
      <c r="W165" s="61">
        <v>13.254148911</v>
      </c>
    </row>
    <row r="166" spans="2:23" s="58" customFormat="1" ht="12.75">
      <c r="B166" s="66" t="s">
        <v>187</v>
      </c>
      <c r="C166" s="64" t="s">
        <v>187</v>
      </c>
      <c r="D166" s="61">
        <v>2.30611928593</v>
      </c>
      <c r="E166" s="61">
        <v>2.30628694707</v>
      </c>
      <c r="F166" s="61">
        <v>2.46078898699</v>
      </c>
      <c r="G166" s="61">
        <v>2.4609562022</v>
      </c>
      <c r="H166" s="61">
        <v>2.46112319297</v>
      </c>
      <c r="I166" s="61">
        <v>2.46128995829</v>
      </c>
      <c r="J166" s="61">
        <v>10.4648451187</v>
      </c>
      <c r="K166" s="61">
        <v>10.4650114411</v>
      </c>
      <c r="L166" s="61">
        <v>10.465177535</v>
      </c>
      <c r="M166" s="61">
        <v>10.465177535</v>
      </c>
      <c r="N166" s="61">
        <v>10.465177535</v>
      </c>
      <c r="O166" s="61">
        <v>10.465177535</v>
      </c>
      <c r="P166" s="61">
        <v>10.465177535</v>
      </c>
      <c r="Q166" s="61">
        <v>10.465177535</v>
      </c>
      <c r="R166" s="61">
        <v>10.465177535</v>
      </c>
      <c r="S166" s="61">
        <v>10.465177535</v>
      </c>
      <c r="T166" s="61">
        <v>10.465177535</v>
      </c>
      <c r="U166" s="61">
        <v>10.465177535</v>
      </c>
      <c r="V166" s="61">
        <v>10.465177535</v>
      </c>
      <c r="W166" s="61">
        <v>10.4659251167</v>
      </c>
    </row>
    <row r="167" spans="2:23" ht="12.75" customHeight="1">
      <c r="B167" s="66" t="s">
        <v>59</v>
      </c>
      <c r="C167" s="64" t="s">
        <v>59</v>
      </c>
      <c r="D167" s="61">
        <v>1.15613829606</v>
      </c>
      <c r="E167" s="61">
        <v>1.25020436464</v>
      </c>
      <c r="F167" s="61">
        <v>1.25019017074</v>
      </c>
      <c r="G167" s="61">
        <v>1.25017597709</v>
      </c>
      <c r="H167" s="61">
        <v>1.54495026236</v>
      </c>
      <c r="I167" s="61">
        <v>1.54493896965</v>
      </c>
      <c r="J167" s="61">
        <v>1.5449276767</v>
      </c>
      <c r="K167" s="61">
        <v>1.5449163835</v>
      </c>
      <c r="L167" s="61">
        <v>1.54490509055</v>
      </c>
      <c r="M167" s="61">
        <v>1.54490509055</v>
      </c>
      <c r="N167" s="61">
        <v>1.54490509055</v>
      </c>
      <c r="O167" s="61">
        <v>1.54490509055</v>
      </c>
      <c r="P167" s="61">
        <v>1.54490509055</v>
      </c>
      <c r="Q167" s="61">
        <v>1.54490509055</v>
      </c>
      <c r="R167" s="61">
        <v>1.5454482483</v>
      </c>
      <c r="S167" s="61">
        <v>1.5454482483</v>
      </c>
      <c r="T167" s="61">
        <v>1.5454482483</v>
      </c>
      <c r="U167" s="61">
        <v>1.5454482483</v>
      </c>
      <c r="V167" s="61">
        <v>1.5454482483</v>
      </c>
      <c r="W167" s="61">
        <v>1.54544824265</v>
      </c>
    </row>
    <row r="168" spans="2:23" ht="12.75" customHeight="1">
      <c r="B168" s="66" t="s">
        <v>100</v>
      </c>
      <c r="C168" s="64" t="s">
        <v>100</v>
      </c>
      <c r="D168" s="61">
        <v>14.821929976</v>
      </c>
      <c r="E168" s="61">
        <v>14.8219405565</v>
      </c>
      <c r="F168" s="61">
        <v>14.8219154895</v>
      </c>
      <c r="G168" s="61">
        <v>14.8218904226</v>
      </c>
      <c r="H168" s="61">
        <v>14.8218653556</v>
      </c>
      <c r="I168" s="61">
        <v>14.821840276</v>
      </c>
      <c r="J168" s="61">
        <v>14.8218151711</v>
      </c>
      <c r="K168" s="61">
        <v>14.8217900663</v>
      </c>
      <c r="L168" s="61">
        <v>14.8217649361</v>
      </c>
      <c r="M168" s="61">
        <v>14.8217649361</v>
      </c>
      <c r="N168" s="61">
        <v>14.8217649361</v>
      </c>
      <c r="O168" s="61">
        <v>14.8217649361</v>
      </c>
      <c r="P168" s="61">
        <v>15.8272739453</v>
      </c>
      <c r="Q168" s="61">
        <v>15.8272739453</v>
      </c>
      <c r="R168" s="61">
        <v>15.8272739453</v>
      </c>
      <c r="S168" s="61">
        <v>15.8272739453</v>
      </c>
      <c r="T168" s="61">
        <v>15.8272739453</v>
      </c>
      <c r="U168" s="61">
        <v>15.8272739453</v>
      </c>
      <c r="V168" s="61">
        <v>15.8272739453</v>
      </c>
      <c r="W168" s="61">
        <v>15.8272797981</v>
      </c>
    </row>
    <row r="169" spans="2:23" ht="12.75" customHeight="1">
      <c r="B169" s="66" t="s">
        <v>149</v>
      </c>
      <c r="C169" s="64" t="s">
        <v>149</v>
      </c>
      <c r="D169" s="62">
        <v>3.10476464814</v>
      </c>
      <c r="E169" s="62">
        <v>3.10579405913</v>
      </c>
      <c r="F169" s="62">
        <v>3.1057887655</v>
      </c>
      <c r="G169" s="62">
        <v>3.1057835105</v>
      </c>
      <c r="H169" s="62">
        <v>3.33995422442</v>
      </c>
      <c r="I169" s="62">
        <v>3.33999812751</v>
      </c>
      <c r="J169" s="62">
        <v>3.96496050159</v>
      </c>
      <c r="K169" s="62">
        <v>4.31837489848</v>
      </c>
      <c r="L169" s="62">
        <v>4.33256260543</v>
      </c>
      <c r="M169" s="62">
        <v>4.43614748896</v>
      </c>
      <c r="N169" s="62">
        <v>4.43816689918</v>
      </c>
      <c r="O169" s="62">
        <v>5.2712066399</v>
      </c>
      <c r="P169" s="62">
        <v>6.30375456699</v>
      </c>
      <c r="Q169" s="62">
        <v>6.30375456699</v>
      </c>
      <c r="R169" s="62">
        <v>6.30375456699</v>
      </c>
      <c r="S169" s="62">
        <v>6.30375456699</v>
      </c>
      <c r="T169" s="62">
        <v>6.30375456699</v>
      </c>
      <c r="U169" s="62">
        <v>6.30375456699</v>
      </c>
      <c r="V169" s="62">
        <v>6.30375456699</v>
      </c>
      <c r="W169" s="62">
        <v>6.30376367298</v>
      </c>
    </row>
    <row r="170" spans="2:23" ht="12.75" customHeight="1">
      <c r="B170" s="66" t="s">
        <v>101</v>
      </c>
      <c r="C170" s="65" t="s">
        <v>101</v>
      </c>
      <c r="D170" s="63">
        <v>14.419702691</v>
      </c>
      <c r="E170" s="63">
        <v>14.4206668892</v>
      </c>
      <c r="F170" s="63">
        <v>14.4207090542</v>
      </c>
      <c r="G170" s="63">
        <v>14.420751207</v>
      </c>
      <c r="H170" s="63">
        <v>14.4207933236</v>
      </c>
      <c r="I170" s="63">
        <v>14.420835416</v>
      </c>
      <c r="J170" s="63">
        <v>14.4208774722</v>
      </c>
      <c r="K170" s="63">
        <v>14.4209195042</v>
      </c>
      <c r="L170" s="63">
        <v>14.4209615</v>
      </c>
      <c r="M170" s="63">
        <v>14.4555226216</v>
      </c>
      <c r="N170" s="63">
        <v>14.4555226216</v>
      </c>
      <c r="O170" s="63">
        <v>14.4555226216</v>
      </c>
      <c r="P170" s="63">
        <v>14.4555226216</v>
      </c>
      <c r="Q170" s="63">
        <v>14.4555226216</v>
      </c>
      <c r="R170" s="63">
        <v>14.4555226216</v>
      </c>
      <c r="S170" s="63">
        <v>14.4555226216</v>
      </c>
      <c r="T170" s="63">
        <v>14.4555226216</v>
      </c>
      <c r="U170" s="63">
        <v>14.4555226216</v>
      </c>
      <c r="V170" s="63">
        <v>14.4555226216</v>
      </c>
      <c r="W170" s="63">
        <v>14.4553641979</v>
      </c>
    </row>
    <row r="171" spans="2:23" ht="12.75" customHeight="1">
      <c r="B171" s="66" t="s">
        <v>221</v>
      </c>
      <c r="C171" s="65" t="s">
        <v>221</v>
      </c>
      <c r="D171" s="63">
        <v>7.69063957114</v>
      </c>
      <c r="E171" s="63">
        <v>8.69933082514</v>
      </c>
      <c r="F171" s="63">
        <v>14.0233157408</v>
      </c>
      <c r="G171" s="63">
        <v>14.0231411617</v>
      </c>
      <c r="H171" s="63">
        <v>14.0229664607</v>
      </c>
      <c r="I171" s="63">
        <v>14.0227916582</v>
      </c>
      <c r="J171" s="63">
        <v>14.540129582</v>
      </c>
      <c r="K171" s="63">
        <v>14.708276037</v>
      </c>
      <c r="L171" s="63">
        <v>16.9966968481</v>
      </c>
      <c r="M171" s="63">
        <v>16.9966968481</v>
      </c>
      <c r="N171" s="63">
        <v>16.9966968481</v>
      </c>
      <c r="O171" s="63">
        <v>16.9966968481</v>
      </c>
      <c r="P171" s="63">
        <v>16.9966968481</v>
      </c>
      <c r="Q171" s="63">
        <v>16.9966968481</v>
      </c>
      <c r="R171" s="63">
        <v>16.9966968481</v>
      </c>
      <c r="S171" s="63">
        <v>16.9966968481</v>
      </c>
      <c r="T171" s="63">
        <v>16.9966968481</v>
      </c>
      <c r="U171" s="63">
        <v>16.9966968481</v>
      </c>
      <c r="V171" s="63">
        <v>16.9966968481</v>
      </c>
      <c r="W171" s="63">
        <v>16.9967266092</v>
      </c>
    </row>
    <row r="172" spans="2:23" ht="12.75" customHeight="1">
      <c r="B172" s="66" t="s">
        <v>20</v>
      </c>
      <c r="C172" s="65" t="s">
        <v>20</v>
      </c>
      <c r="D172" s="63">
        <v>11.0159188902</v>
      </c>
      <c r="E172" s="63">
        <v>11.1139256836</v>
      </c>
      <c r="F172" s="63">
        <v>11.164011084</v>
      </c>
      <c r="G172" s="63">
        <v>11.2108457012</v>
      </c>
      <c r="H172" s="63">
        <v>11.4078479478</v>
      </c>
      <c r="I172" s="63">
        <v>11.5672427423</v>
      </c>
      <c r="J172" s="63">
        <v>11.7802388479</v>
      </c>
      <c r="K172" s="63">
        <v>11.7799543967</v>
      </c>
      <c r="L172" s="63">
        <v>11.7891584516</v>
      </c>
      <c r="M172" s="63">
        <v>11.8266007412</v>
      </c>
      <c r="N172" s="63">
        <v>11.8268699931</v>
      </c>
      <c r="O172" s="63">
        <v>11.8487869096</v>
      </c>
      <c r="P172" s="63">
        <v>12.2237376237</v>
      </c>
      <c r="Q172" s="63">
        <v>12.3383959037</v>
      </c>
      <c r="R172" s="63">
        <v>12.3638371842</v>
      </c>
      <c r="S172" s="63">
        <v>12.3638381841</v>
      </c>
      <c r="T172" s="63">
        <v>12.3638381841</v>
      </c>
      <c r="U172" s="63">
        <v>12.3645649348</v>
      </c>
      <c r="V172" s="63">
        <v>12.3645649348</v>
      </c>
      <c r="W172" s="63">
        <v>12.3645192088</v>
      </c>
    </row>
    <row r="173" spans="2:23" ht="12.75" customHeight="1">
      <c r="B173" s="66" t="s">
        <v>188</v>
      </c>
      <c r="C173" s="65" t="s">
        <v>188</v>
      </c>
      <c r="D173" s="63">
        <v>13.4525395887</v>
      </c>
      <c r="E173" s="63">
        <v>13.4532770316</v>
      </c>
      <c r="F173" s="63">
        <v>13.4542000259</v>
      </c>
      <c r="G173" s="63">
        <v>13.4551203055</v>
      </c>
      <c r="H173" s="63">
        <v>13.4560371054</v>
      </c>
      <c r="I173" s="63">
        <v>13.4569497467</v>
      </c>
      <c r="J173" s="63">
        <v>15.1235900394</v>
      </c>
      <c r="K173" s="63">
        <v>15.1250878522</v>
      </c>
      <c r="L173" s="63">
        <v>15.1265783476</v>
      </c>
      <c r="M173" s="63">
        <v>15.1265783476</v>
      </c>
      <c r="N173" s="63">
        <v>15.1265783476</v>
      </c>
      <c r="O173" s="63">
        <v>15.1265783476</v>
      </c>
      <c r="P173" s="63">
        <v>15.1265783476</v>
      </c>
      <c r="Q173" s="63">
        <v>15.1265783476</v>
      </c>
      <c r="R173" s="63">
        <v>15.1265783476</v>
      </c>
      <c r="S173" s="63">
        <v>15.1265783476</v>
      </c>
      <c r="T173" s="63">
        <v>15.1265783476</v>
      </c>
      <c r="U173" s="63">
        <v>15.1265783476</v>
      </c>
      <c r="V173" s="63">
        <v>15.1265783476</v>
      </c>
      <c r="W173" s="63">
        <v>15.127657377</v>
      </c>
    </row>
    <row r="174" spans="2:23" ht="12.75" customHeight="1">
      <c r="B174" s="66" t="s">
        <v>150</v>
      </c>
      <c r="C174" s="65" t="s">
        <v>150</v>
      </c>
      <c r="D174" s="63">
        <v>5.53095867145</v>
      </c>
      <c r="E174" s="63">
        <v>5.5309286441</v>
      </c>
      <c r="F174" s="63">
        <v>5.5308985645</v>
      </c>
      <c r="G174" s="63">
        <v>5.53716366961</v>
      </c>
      <c r="H174" s="63">
        <v>5.53714609836</v>
      </c>
      <c r="I174" s="63">
        <v>5.53712852188</v>
      </c>
      <c r="J174" s="63">
        <v>5.53711095063</v>
      </c>
      <c r="K174" s="63">
        <v>5.53709338982</v>
      </c>
      <c r="L174" s="63">
        <v>5.53718594847</v>
      </c>
      <c r="M174" s="63">
        <v>5.53718594847</v>
      </c>
      <c r="N174" s="63">
        <v>5.53718594847</v>
      </c>
      <c r="O174" s="63">
        <v>5.53718594847</v>
      </c>
      <c r="P174" s="63">
        <v>5.53718594847</v>
      </c>
      <c r="Q174" s="63">
        <v>5.53718594847</v>
      </c>
      <c r="R174" s="63">
        <v>5.53718594847</v>
      </c>
      <c r="S174" s="63">
        <v>5.53718594847</v>
      </c>
      <c r="T174" s="63">
        <v>5.53718594847</v>
      </c>
      <c r="U174" s="63">
        <v>5.53718594847</v>
      </c>
      <c r="V174" s="63">
        <v>5.53718594847</v>
      </c>
      <c r="W174" s="63">
        <v>5.5371846945</v>
      </c>
    </row>
    <row r="175" spans="2:23" ht="12.75" customHeight="1">
      <c r="B175" s="66" t="s">
        <v>21</v>
      </c>
      <c r="C175" s="64" t="s">
        <v>21</v>
      </c>
      <c r="D175" s="61">
        <v>25.0321788547</v>
      </c>
      <c r="E175" s="61">
        <v>25.0976366273</v>
      </c>
      <c r="F175" s="61">
        <v>25.0977062133</v>
      </c>
      <c r="G175" s="61">
        <v>25.1524403711</v>
      </c>
      <c r="H175" s="61">
        <v>25.152919311</v>
      </c>
      <c r="I175" s="61">
        <v>25.1536464561</v>
      </c>
      <c r="J175" s="61">
        <v>25.3487518869</v>
      </c>
      <c r="K175" s="61">
        <v>25.5969491648</v>
      </c>
      <c r="L175" s="61">
        <v>25.5964023781</v>
      </c>
      <c r="M175" s="61">
        <v>25.5971783752</v>
      </c>
      <c r="N175" s="61">
        <v>25.5971780933</v>
      </c>
      <c r="O175" s="61">
        <v>25.6003555096</v>
      </c>
      <c r="P175" s="61">
        <v>25.6003555096</v>
      </c>
      <c r="Q175" s="61">
        <v>25.8439478525</v>
      </c>
      <c r="R175" s="61">
        <v>25.8439478525</v>
      </c>
      <c r="S175" s="61">
        <v>25.8471849272</v>
      </c>
      <c r="T175" s="61">
        <v>25.8471849272</v>
      </c>
      <c r="U175" s="61">
        <v>25.8471849272</v>
      </c>
      <c r="V175" s="61">
        <v>25.8471849272</v>
      </c>
      <c r="W175" s="61">
        <v>25.8476988084</v>
      </c>
    </row>
    <row r="176" spans="2:23" ht="12.75" customHeight="1">
      <c r="B176" s="66" t="s">
        <v>60</v>
      </c>
      <c r="C176" s="64" t="s">
        <v>60</v>
      </c>
      <c r="D176" s="61">
        <v>15.4127934487</v>
      </c>
      <c r="E176" s="61">
        <v>25.2182651364</v>
      </c>
      <c r="F176" s="61">
        <v>29.2303229065</v>
      </c>
      <c r="G176" s="61">
        <v>29.2739679692</v>
      </c>
      <c r="H176" s="61">
        <v>29.2740647492</v>
      </c>
      <c r="I176" s="61">
        <v>29.2741611037</v>
      </c>
      <c r="J176" s="61">
        <v>29.2742570247</v>
      </c>
      <c r="K176" s="61">
        <v>29.2743524428</v>
      </c>
      <c r="L176" s="61">
        <v>29.2744473811</v>
      </c>
      <c r="M176" s="61">
        <v>36.7228365552</v>
      </c>
      <c r="N176" s="61">
        <v>36.7228365552</v>
      </c>
      <c r="O176" s="61">
        <v>36.7228365552</v>
      </c>
      <c r="P176" s="61">
        <v>36.7228365552</v>
      </c>
      <c r="Q176" s="61">
        <v>36.7228365552</v>
      </c>
      <c r="R176" s="61">
        <v>36.7228365552</v>
      </c>
      <c r="S176" s="61">
        <v>36.7228365552</v>
      </c>
      <c r="T176" s="61">
        <v>36.7228365552</v>
      </c>
      <c r="U176" s="61">
        <v>36.7228365552</v>
      </c>
      <c r="V176" s="61">
        <v>36.7228365552</v>
      </c>
      <c r="W176" s="61">
        <v>36.722966333</v>
      </c>
    </row>
    <row r="177" spans="2:23" ht="12.75" customHeight="1">
      <c r="B177" s="66" t="s">
        <v>222</v>
      </c>
      <c r="C177" s="64" t="s">
        <v>222</v>
      </c>
      <c r="D177" s="61">
        <v>6.83522725161</v>
      </c>
      <c r="E177" s="61">
        <v>6.83521592649</v>
      </c>
      <c r="F177" s="61">
        <v>6.83520566264</v>
      </c>
      <c r="G177" s="61">
        <v>6.83519544248</v>
      </c>
      <c r="H177" s="61">
        <v>6.83518525845</v>
      </c>
      <c r="I177" s="61">
        <v>6.83517510803</v>
      </c>
      <c r="J177" s="61">
        <v>6.8351649929</v>
      </c>
      <c r="K177" s="61">
        <v>6.83515491055</v>
      </c>
      <c r="L177" s="61">
        <v>6.83514486348</v>
      </c>
      <c r="M177" s="61">
        <v>6.83514486348</v>
      </c>
      <c r="N177" s="61">
        <v>6.83514486348</v>
      </c>
      <c r="O177" s="61">
        <v>6.83514486348</v>
      </c>
      <c r="P177" s="61">
        <v>6.83514486348</v>
      </c>
      <c r="Q177" s="61">
        <v>6.83514486348</v>
      </c>
      <c r="R177" s="61">
        <v>6.83514486348</v>
      </c>
      <c r="S177" s="61">
        <v>6.83514486348</v>
      </c>
      <c r="T177" s="61">
        <v>6.83514486348</v>
      </c>
      <c r="U177" s="61">
        <v>6.83514486348</v>
      </c>
      <c r="V177" s="61">
        <v>6.83514486348</v>
      </c>
      <c r="W177" s="61">
        <v>6.8351452895</v>
      </c>
    </row>
    <row r="178" spans="2:23" ht="12.75" customHeight="1">
      <c r="B178" s="66" t="s">
        <v>102</v>
      </c>
      <c r="C178" s="64" t="s">
        <v>102</v>
      </c>
      <c r="D178" s="61">
        <v>11.5694710603</v>
      </c>
      <c r="E178" s="61">
        <v>12.7830125835</v>
      </c>
      <c r="F178" s="61">
        <v>12.7830125835</v>
      </c>
      <c r="G178" s="61">
        <v>12.7830125616</v>
      </c>
      <c r="H178" s="61">
        <v>12.7830125179</v>
      </c>
      <c r="I178" s="61">
        <v>12.7830124413</v>
      </c>
      <c r="J178" s="61">
        <v>12.7830123538</v>
      </c>
      <c r="K178" s="61">
        <v>12.7830122335</v>
      </c>
      <c r="L178" s="61">
        <v>12.7830120804</v>
      </c>
      <c r="M178" s="61">
        <v>12.8448710943</v>
      </c>
      <c r="N178" s="61">
        <v>12.8448710943</v>
      </c>
      <c r="O178" s="61">
        <v>12.8448710943</v>
      </c>
      <c r="P178" s="61">
        <v>12.8448710943</v>
      </c>
      <c r="Q178" s="61">
        <v>12.8448710943</v>
      </c>
      <c r="R178" s="61">
        <v>12.8448710943</v>
      </c>
      <c r="S178" s="61">
        <v>12.8448710943</v>
      </c>
      <c r="T178" s="61">
        <v>12.8448710943</v>
      </c>
      <c r="U178" s="61">
        <v>12.8448710943</v>
      </c>
      <c r="V178" s="61">
        <v>12.8448710943</v>
      </c>
      <c r="W178" s="61">
        <v>12.8448766505</v>
      </c>
    </row>
    <row r="179" spans="2:23" ht="12.75" customHeight="1">
      <c r="B179" s="66" t="s">
        <v>189</v>
      </c>
      <c r="C179" s="64" t="s">
        <v>189</v>
      </c>
      <c r="D179" s="62">
        <v>0</v>
      </c>
      <c r="E179" s="62">
        <v>0</v>
      </c>
      <c r="F179" s="62">
        <v>22.2039577161</v>
      </c>
      <c r="G179" s="62">
        <v>22.2039902468</v>
      </c>
      <c r="H179" s="62">
        <v>22.204022938</v>
      </c>
      <c r="I179" s="62">
        <v>22.2040557935</v>
      </c>
      <c r="J179" s="62">
        <v>22.2040887984</v>
      </c>
      <c r="K179" s="62">
        <v>22.2041219825</v>
      </c>
      <c r="L179" s="62">
        <v>22.2223500181</v>
      </c>
      <c r="M179" s="62">
        <v>22.2223500181</v>
      </c>
      <c r="N179" s="62">
        <v>22.2223500181</v>
      </c>
      <c r="O179" s="62">
        <v>22.2223500181</v>
      </c>
      <c r="P179" s="62">
        <v>22.2223500181</v>
      </c>
      <c r="Q179" s="62">
        <v>22.2223500181</v>
      </c>
      <c r="R179" s="62">
        <v>22.2223500181</v>
      </c>
      <c r="S179" s="62">
        <v>22.2223500181</v>
      </c>
      <c r="T179" s="62">
        <v>22.2223500181</v>
      </c>
      <c r="U179" s="62">
        <v>22.2223500181</v>
      </c>
      <c r="V179" s="62">
        <v>22.2223500181</v>
      </c>
      <c r="W179" s="62">
        <v>22.2224652644</v>
      </c>
    </row>
    <row r="180" spans="2:23" ht="12.75" customHeight="1">
      <c r="B180" s="66" t="s">
        <v>190</v>
      </c>
      <c r="C180" s="65" t="s">
        <v>190</v>
      </c>
      <c r="D180" s="63">
        <v>0.812633222096</v>
      </c>
      <c r="E180" s="63">
        <v>0.813369138237</v>
      </c>
      <c r="F180" s="63">
        <v>0.814104927639</v>
      </c>
      <c r="G180" s="63">
        <v>0.814840589904</v>
      </c>
      <c r="H180" s="63">
        <v>0.815576113853</v>
      </c>
      <c r="I180" s="63">
        <v>0.816311517052</v>
      </c>
      <c r="J180" s="63">
        <v>0.81704677994</v>
      </c>
      <c r="K180" s="63">
        <v>0.817781916488</v>
      </c>
      <c r="L180" s="63">
        <v>0.818516929891</v>
      </c>
      <c r="M180" s="63">
        <v>0.818516929891</v>
      </c>
      <c r="N180" s="63">
        <v>0.914825440142</v>
      </c>
      <c r="O180" s="63">
        <v>1.11557013119</v>
      </c>
      <c r="P180" s="63">
        <v>1.11557013119</v>
      </c>
      <c r="Q180" s="63">
        <v>1.11557013119</v>
      </c>
      <c r="R180" s="63">
        <v>1.11557013119</v>
      </c>
      <c r="S180" s="63">
        <v>1.11557013119</v>
      </c>
      <c r="T180" s="63">
        <v>1.11557013119</v>
      </c>
      <c r="U180" s="63">
        <v>1.11557013119</v>
      </c>
      <c r="V180" s="63">
        <v>1.11557013119</v>
      </c>
      <c r="W180" s="63">
        <v>1.10870744525</v>
      </c>
    </row>
    <row r="181" spans="2:23" ht="12.75" customHeight="1">
      <c r="B181" s="66" t="s">
        <v>22</v>
      </c>
      <c r="C181" s="65" t="s">
        <v>22</v>
      </c>
      <c r="D181" s="63">
        <v>4.70717351302</v>
      </c>
      <c r="E181" s="63">
        <v>5.24111919998</v>
      </c>
      <c r="F181" s="63">
        <v>5.38038422696</v>
      </c>
      <c r="G181" s="63">
        <v>5.48018973664</v>
      </c>
      <c r="H181" s="63">
        <v>5.48023528912</v>
      </c>
      <c r="I181" s="63">
        <v>5.49897229261</v>
      </c>
      <c r="J181" s="63">
        <v>5.52871362153</v>
      </c>
      <c r="K181" s="63">
        <v>5.69739297949</v>
      </c>
      <c r="L181" s="63">
        <v>5.7051904078</v>
      </c>
      <c r="M181" s="63">
        <v>5.74817470353</v>
      </c>
      <c r="N181" s="63">
        <v>6.66697232898</v>
      </c>
      <c r="O181" s="63">
        <v>7.20236378014</v>
      </c>
      <c r="P181" s="63">
        <v>9.08131474141</v>
      </c>
      <c r="Q181" s="63">
        <v>10.4247707955</v>
      </c>
      <c r="R181" s="63">
        <v>12.0527452045</v>
      </c>
      <c r="S181" s="63">
        <v>12.3988813044</v>
      </c>
      <c r="T181" s="63">
        <v>14.4202411504</v>
      </c>
      <c r="U181" s="63">
        <v>14.4202411504</v>
      </c>
      <c r="V181" s="63">
        <v>14.4202411504</v>
      </c>
      <c r="W181" s="63">
        <v>14.4202927633</v>
      </c>
    </row>
    <row r="182" spans="2:23" ht="12.75" customHeight="1">
      <c r="B182" s="66" t="s">
        <v>151</v>
      </c>
      <c r="C182" s="65" t="s">
        <v>151</v>
      </c>
      <c r="D182" s="63">
        <v>0.00160441363518</v>
      </c>
      <c r="E182" s="63">
        <v>0.0016042423258</v>
      </c>
      <c r="F182" s="63">
        <v>0.00160355398713</v>
      </c>
      <c r="G182" s="63">
        <v>0.00160286558338</v>
      </c>
      <c r="H182" s="63">
        <v>9.0702662673</v>
      </c>
      <c r="I182" s="63">
        <v>9.07022818982</v>
      </c>
      <c r="J182" s="63">
        <v>9.12319949444</v>
      </c>
      <c r="K182" s="63">
        <v>10.6767824392</v>
      </c>
      <c r="L182" s="63">
        <v>10.6767425413</v>
      </c>
      <c r="M182" s="63">
        <v>10.6767425413</v>
      </c>
      <c r="N182" s="63">
        <v>10.6767425413</v>
      </c>
      <c r="O182" s="63">
        <v>10.6767425413</v>
      </c>
      <c r="P182" s="63">
        <v>10.6767425413</v>
      </c>
      <c r="Q182" s="63">
        <v>10.6767425413</v>
      </c>
      <c r="R182" s="63">
        <v>10.6767425413</v>
      </c>
      <c r="S182" s="63">
        <v>10.6767425413</v>
      </c>
      <c r="T182" s="63">
        <v>10.6767425413</v>
      </c>
      <c r="U182" s="63">
        <v>10.6767425413</v>
      </c>
      <c r="V182" s="63">
        <v>10.6767425413</v>
      </c>
      <c r="W182" s="63">
        <v>10.6768083344</v>
      </c>
    </row>
    <row r="183" spans="2:23" ht="12.75" customHeight="1">
      <c r="B183" s="66" t="s">
        <v>61</v>
      </c>
      <c r="C183" s="65" t="s">
        <v>61</v>
      </c>
      <c r="D183" s="63">
        <v>10.2782175039</v>
      </c>
      <c r="E183" s="63">
        <v>10.2782291029</v>
      </c>
      <c r="F183" s="63">
        <v>10.2782358338</v>
      </c>
      <c r="G183" s="63">
        <v>10.2937733025</v>
      </c>
      <c r="H183" s="63">
        <v>10.2937784778</v>
      </c>
      <c r="I183" s="63">
        <v>10.2937836088</v>
      </c>
      <c r="J183" s="63">
        <v>10.2937886965</v>
      </c>
      <c r="K183" s="63">
        <v>10.2937937433</v>
      </c>
      <c r="L183" s="63">
        <v>10.2937987627</v>
      </c>
      <c r="M183" s="63">
        <v>10.2937987627</v>
      </c>
      <c r="N183" s="63">
        <v>10.2937987627</v>
      </c>
      <c r="O183" s="63">
        <v>10.2938055471</v>
      </c>
      <c r="P183" s="63">
        <v>10.2938055471</v>
      </c>
      <c r="Q183" s="63">
        <v>10.2938055471</v>
      </c>
      <c r="R183" s="63">
        <v>10.2938055471</v>
      </c>
      <c r="S183" s="63">
        <v>10.2938055471</v>
      </c>
      <c r="T183" s="63">
        <v>10.2938055471</v>
      </c>
      <c r="U183" s="63">
        <v>10.2938055471</v>
      </c>
      <c r="V183" s="63">
        <v>10.2938055471</v>
      </c>
      <c r="W183" s="63">
        <v>10.2938001749</v>
      </c>
    </row>
    <row r="184" spans="2:23" ht="12" customHeight="1">
      <c r="B184" s="66" t="s">
        <v>122</v>
      </c>
      <c r="C184" s="65" t="s">
        <v>122</v>
      </c>
      <c r="D184" s="63">
        <v>0.254333194193</v>
      </c>
      <c r="E184" s="63">
        <v>0.254333194193</v>
      </c>
      <c r="F184" s="63">
        <v>0.254333194193</v>
      </c>
      <c r="G184" s="63">
        <v>0.254333194193</v>
      </c>
      <c r="H184" s="63">
        <v>0.254333194193</v>
      </c>
      <c r="I184" s="63">
        <v>0.574623024888</v>
      </c>
      <c r="J184" s="63">
        <v>0.574501606773</v>
      </c>
      <c r="K184" s="63">
        <v>0.678424474079</v>
      </c>
      <c r="L184" s="63">
        <v>0.886447266089</v>
      </c>
      <c r="M184" s="63">
        <v>0.886447266089</v>
      </c>
      <c r="N184" s="63">
        <v>1.8707408352</v>
      </c>
      <c r="O184" s="63">
        <v>1.97374012998</v>
      </c>
      <c r="P184" s="63">
        <v>1.97374012998</v>
      </c>
      <c r="Q184" s="63">
        <v>1.97374012998</v>
      </c>
      <c r="R184" s="63">
        <v>1.97374012998</v>
      </c>
      <c r="S184" s="63">
        <v>1.97374012998</v>
      </c>
      <c r="T184" s="63">
        <v>1.97374012998</v>
      </c>
      <c r="U184" s="63">
        <v>1.97374012998</v>
      </c>
      <c r="V184" s="63">
        <v>1.97374012998</v>
      </c>
      <c r="W184" s="63">
        <v>1.97314941491</v>
      </c>
    </row>
    <row r="185" spans="2:23" ht="12.75" customHeight="1">
      <c r="B185" s="66" t="s">
        <v>62</v>
      </c>
      <c r="C185" s="64" t="s">
        <v>62</v>
      </c>
      <c r="D185" s="61">
        <v>17.2010448876</v>
      </c>
      <c r="E185" s="61">
        <v>17.20114935</v>
      </c>
      <c r="F185" s="61">
        <v>17.2631162053</v>
      </c>
      <c r="G185" s="61">
        <v>17.2632209444</v>
      </c>
      <c r="H185" s="61">
        <v>17.6437886702</v>
      </c>
      <c r="I185" s="61">
        <v>17.6438893642</v>
      </c>
      <c r="J185" s="61">
        <v>17.6439900186</v>
      </c>
      <c r="K185" s="61">
        <v>17.6440906335</v>
      </c>
      <c r="L185" s="61">
        <v>17.6441911694</v>
      </c>
      <c r="M185" s="61">
        <v>17.6441911694</v>
      </c>
      <c r="N185" s="61">
        <v>17.6441911694</v>
      </c>
      <c r="O185" s="61">
        <v>18.6760933537</v>
      </c>
      <c r="P185" s="61">
        <v>18.6760933537</v>
      </c>
      <c r="Q185" s="61">
        <v>18.6760933537</v>
      </c>
      <c r="R185" s="61">
        <v>18.6760933537</v>
      </c>
      <c r="S185" s="61">
        <v>18.6760933537</v>
      </c>
      <c r="T185" s="61">
        <v>18.6760933537</v>
      </c>
      <c r="U185" s="61">
        <v>18.6760933537</v>
      </c>
      <c r="V185" s="61">
        <v>18.6760933537</v>
      </c>
      <c r="W185" s="61">
        <v>18.676113474</v>
      </c>
    </row>
    <row r="186" spans="2:23" ht="12.75" customHeight="1">
      <c r="B186" s="66" t="s">
        <v>123</v>
      </c>
      <c r="C186" s="64" t="s">
        <v>123</v>
      </c>
      <c r="D186" s="61">
        <v>1.92548456622</v>
      </c>
      <c r="E186" s="61">
        <v>1.93449608708</v>
      </c>
      <c r="F186" s="61">
        <v>1.98509445904</v>
      </c>
      <c r="G186" s="61">
        <v>2.57440342013</v>
      </c>
      <c r="H186" s="61">
        <v>2.574407104</v>
      </c>
      <c r="I186" s="61">
        <v>2.57441079429</v>
      </c>
      <c r="J186" s="61">
        <v>2.574414491</v>
      </c>
      <c r="K186" s="61">
        <v>3.06363246475</v>
      </c>
      <c r="L186" s="61">
        <v>3.06363617643</v>
      </c>
      <c r="M186" s="61">
        <v>3.06363617643</v>
      </c>
      <c r="N186" s="61">
        <v>3.06363617643</v>
      </c>
      <c r="O186" s="61">
        <v>3.06363617643</v>
      </c>
      <c r="P186" s="61">
        <v>3.06363617643</v>
      </c>
      <c r="Q186" s="61">
        <v>3.07337217788</v>
      </c>
      <c r="R186" s="61">
        <v>3.07337217788</v>
      </c>
      <c r="S186" s="61">
        <v>3.07337217788</v>
      </c>
      <c r="T186" s="61">
        <v>3.07337217788</v>
      </c>
      <c r="U186" s="61">
        <v>3.07337217788</v>
      </c>
      <c r="V186" s="61">
        <v>3.07337217788</v>
      </c>
      <c r="W186" s="61">
        <v>3.07337919264</v>
      </c>
    </row>
    <row r="187" spans="2:23" ht="12.75" customHeight="1">
      <c r="B187" s="66" t="s">
        <v>223</v>
      </c>
      <c r="C187" s="64" t="s">
        <v>223</v>
      </c>
      <c r="D187" s="61">
        <v>2.91019828659</v>
      </c>
      <c r="E187" s="61">
        <v>3.10326621822</v>
      </c>
      <c r="F187" s="61">
        <v>3.67229106012</v>
      </c>
      <c r="G187" s="61">
        <v>3.75768026849</v>
      </c>
      <c r="H187" s="61">
        <v>3.75770717519</v>
      </c>
      <c r="I187" s="61">
        <v>3.76295170335</v>
      </c>
      <c r="J187" s="61">
        <v>3.77458425594</v>
      </c>
      <c r="K187" s="61">
        <v>3.95012815292</v>
      </c>
      <c r="L187" s="61">
        <v>4.3673870045</v>
      </c>
      <c r="M187" s="61">
        <v>4.3673870045</v>
      </c>
      <c r="N187" s="61">
        <v>4.36826241756</v>
      </c>
      <c r="O187" s="61">
        <v>4.45188651581</v>
      </c>
      <c r="P187" s="61">
        <v>4.45188651581</v>
      </c>
      <c r="Q187" s="61">
        <v>5.44083552957</v>
      </c>
      <c r="R187" s="61">
        <v>5.44529282184</v>
      </c>
      <c r="S187" s="61">
        <v>5.44529282184</v>
      </c>
      <c r="T187" s="61">
        <v>5.44529282184</v>
      </c>
      <c r="U187" s="61">
        <v>5.44529282184</v>
      </c>
      <c r="V187" s="61">
        <v>5.44529282184</v>
      </c>
      <c r="W187" s="61">
        <v>5.44531934</v>
      </c>
    </row>
    <row r="188" spans="2:23" ht="12.75" customHeight="1">
      <c r="B188" s="66" t="s">
        <v>63</v>
      </c>
      <c r="C188" s="64" t="s">
        <v>63</v>
      </c>
      <c r="D188" s="61">
        <v>4.70997096528</v>
      </c>
      <c r="E188" s="61">
        <v>4.70996544368</v>
      </c>
      <c r="F188" s="61">
        <v>4.70995910885</v>
      </c>
      <c r="G188" s="61">
        <v>4.70995278327</v>
      </c>
      <c r="H188" s="61">
        <v>4.76662007236</v>
      </c>
      <c r="I188" s="61">
        <v>4.78140382021</v>
      </c>
      <c r="J188" s="61">
        <v>5.03063949578</v>
      </c>
      <c r="K188" s="61">
        <v>5.49220237114</v>
      </c>
      <c r="L188" s="61">
        <v>5.4926065724</v>
      </c>
      <c r="M188" s="61">
        <v>5.49397586337</v>
      </c>
      <c r="N188" s="61">
        <v>7.73270345521</v>
      </c>
      <c r="O188" s="61">
        <v>9.43631056058</v>
      </c>
      <c r="P188" s="61">
        <v>9.88623949764</v>
      </c>
      <c r="Q188" s="61">
        <v>10.4359714757</v>
      </c>
      <c r="R188" s="61">
        <v>12.7386935458</v>
      </c>
      <c r="S188" s="61">
        <v>13.6213951801</v>
      </c>
      <c r="T188" s="61">
        <v>13.6213951801</v>
      </c>
      <c r="U188" s="61">
        <v>13.6213951801</v>
      </c>
      <c r="V188" s="61">
        <v>13.6213951801</v>
      </c>
      <c r="W188" s="61">
        <v>13.6213892734</v>
      </c>
    </row>
    <row r="189" spans="2:23" ht="12.75" customHeight="1">
      <c r="B189" s="66" t="s">
        <v>64</v>
      </c>
      <c r="C189" s="64" t="s">
        <v>64</v>
      </c>
      <c r="D189" s="62">
        <v>8.71958366995</v>
      </c>
      <c r="E189" s="62">
        <v>8.85024300945</v>
      </c>
      <c r="F189" s="62">
        <v>8.92802058655</v>
      </c>
      <c r="G189" s="62">
        <v>8.93252152741</v>
      </c>
      <c r="H189" s="62">
        <v>9.0375431394</v>
      </c>
      <c r="I189" s="62">
        <v>9.09653232074</v>
      </c>
      <c r="J189" s="62">
        <v>9.54197931317</v>
      </c>
      <c r="K189" s="62">
        <v>9.66393596811</v>
      </c>
      <c r="L189" s="62">
        <v>9.75548464744</v>
      </c>
      <c r="M189" s="62">
        <v>9.81183789212</v>
      </c>
      <c r="N189" s="62">
        <v>10.7442946223</v>
      </c>
      <c r="O189" s="62">
        <v>10.7453272439</v>
      </c>
      <c r="P189" s="62">
        <v>10.8503265038</v>
      </c>
      <c r="Q189" s="62">
        <v>10.8505447906</v>
      </c>
      <c r="R189" s="62">
        <v>10.8505447906</v>
      </c>
      <c r="S189" s="62">
        <v>10.8505447906</v>
      </c>
      <c r="T189" s="62">
        <v>10.8505447906</v>
      </c>
      <c r="U189" s="62">
        <v>10.8505447906</v>
      </c>
      <c r="V189" s="62">
        <v>10.8505447906</v>
      </c>
      <c r="W189" s="62">
        <v>10.850548613</v>
      </c>
    </row>
    <row r="190" spans="2:23" ht="12.75" customHeight="1">
      <c r="B190" s="66" t="s">
        <v>65</v>
      </c>
      <c r="C190" s="65" t="s">
        <v>65</v>
      </c>
      <c r="D190" s="63">
        <v>15.318704838</v>
      </c>
      <c r="E190" s="63">
        <v>16.4495209776</v>
      </c>
      <c r="F190" s="63">
        <v>17.461472849</v>
      </c>
      <c r="G190" s="63">
        <v>18.3900075206</v>
      </c>
      <c r="H190" s="63">
        <v>18.9044768363</v>
      </c>
      <c r="I190" s="63">
        <v>20.2613320676</v>
      </c>
      <c r="J190" s="63">
        <v>20.7794330776</v>
      </c>
      <c r="K190" s="63">
        <v>21.0128589374</v>
      </c>
      <c r="L190" s="63">
        <v>21.816065867</v>
      </c>
      <c r="M190" s="63">
        <v>21.8191349197</v>
      </c>
      <c r="N190" s="63">
        <v>21.827228227</v>
      </c>
      <c r="O190" s="63">
        <v>21.8280691228</v>
      </c>
      <c r="P190" s="63">
        <v>21.8280691228</v>
      </c>
      <c r="Q190" s="63">
        <v>21.8280691228</v>
      </c>
      <c r="R190" s="63">
        <v>21.8324258255</v>
      </c>
      <c r="S190" s="63">
        <v>21.8332981041</v>
      </c>
      <c r="T190" s="63">
        <v>21.8332981041</v>
      </c>
      <c r="U190" s="63">
        <v>21.8332981041</v>
      </c>
      <c r="V190" s="63">
        <v>21.8332981041</v>
      </c>
      <c r="W190" s="63">
        <v>21.8333014222</v>
      </c>
    </row>
    <row r="191" spans="2:23" ht="12.75" customHeight="1">
      <c r="B191" s="66" t="s">
        <v>23</v>
      </c>
      <c r="C191" s="65" t="s">
        <v>23</v>
      </c>
      <c r="D191" s="63">
        <v>5.90562561503</v>
      </c>
      <c r="E191" s="63">
        <v>5.91828375134</v>
      </c>
      <c r="F191" s="63">
        <v>5.91826332698</v>
      </c>
      <c r="G191" s="63">
        <v>5.91955791499</v>
      </c>
      <c r="H191" s="63">
        <v>5.91953783358</v>
      </c>
      <c r="I191" s="63">
        <v>5.91951759915</v>
      </c>
      <c r="J191" s="63">
        <v>5.91949724859</v>
      </c>
      <c r="K191" s="63">
        <v>5.91947677756</v>
      </c>
      <c r="L191" s="63">
        <v>5.91945618606</v>
      </c>
      <c r="M191" s="63">
        <v>5.91945640312</v>
      </c>
      <c r="N191" s="63">
        <v>5.91945640312</v>
      </c>
      <c r="O191" s="63">
        <v>5.91945640312</v>
      </c>
      <c r="P191" s="63">
        <v>5.91945640312</v>
      </c>
      <c r="Q191" s="63">
        <v>5.91945640312</v>
      </c>
      <c r="R191" s="63">
        <v>5.91945640312</v>
      </c>
      <c r="S191" s="63">
        <v>5.91945640312</v>
      </c>
      <c r="T191" s="63">
        <v>5.91945640312</v>
      </c>
      <c r="U191" s="63">
        <v>5.91945640312</v>
      </c>
      <c r="V191" s="63">
        <v>5.91945640312</v>
      </c>
      <c r="W191" s="63">
        <v>5.91949005193</v>
      </c>
    </row>
    <row r="192" spans="2:23" ht="12.75" customHeight="1">
      <c r="B192" s="66" t="s">
        <v>191</v>
      </c>
      <c r="C192" s="65" t="s">
        <v>191</v>
      </c>
      <c r="D192" s="63">
        <v>10.0508447596</v>
      </c>
      <c r="E192" s="63">
        <v>10.052124753</v>
      </c>
      <c r="F192" s="63">
        <v>10.0521884913</v>
      </c>
      <c r="G192" s="63">
        <v>10.0522195065</v>
      </c>
      <c r="H192" s="63">
        <v>10.052247211</v>
      </c>
      <c r="I192" s="63">
        <v>10.0522713526</v>
      </c>
      <c r="J192" s="63">
        <v>10.0522925696</v>
      </c>
      <c r="K192" s="63">
        <v>10.0523106341</v>
      </c>
      <c r="L192" s="63">
        <v>10.0698210324</v>
      </c>
      <c r="M192" s="63">
        <v>10.0698210324</v>
      </c>
      <c r="N192" s="63">
        <v>10.0698210324</v>
      </c>
      <c r="O192" s="63">
        <v>10.0859919101</v>
      </c>
      <c r="P192" s="63">
        <v>10.0859919101</v>
      </c>
      <c r="Q192" s="63">
        <v>10.0859919101</v>
      </c>
      <c r="R192" s="63">
        <v>10.0859919101</v>
      </c>
      <c r="S192" s="63">
        <v>10.0859919101</v>
      </c>
      <c r="T192" s="63">
        <v>10.0859919101</v>
      </c>
      <c r="U192" s="63">
        <v>10.0859919101</v>
      </c>
      <c r="V192" s="63">
        <v>10.0859919101</v>
      </c>
      <c r="W192" s="63">
        <v>10.0868065549</v>
      </c>
    </row>
    <row r="193" spans="2:23" ht="12.75" customHeight="1">
      <c r="B193" s="66" t="s">
        <v>152</v>
      </c>
      <c r="C193" s="65" t="s">
        <v>152</v>
      </c>
      <c r="D193" s="63">
        <v>0.00433851633347</v>
      </c>
      <c r="E193" s="63">
        <v>0.14519260834</v>
      </c>
      <c r="F193" s="63">
        <v>0.14519260834</v>
      </c>
      <c r="G193" s="63">
        <v>0.37977155787</v>
      </c>
      <c r="H193" s="63">
        <v>0.550355566654</v>
      </c>
      <c r="I193" s="63">
        <v>0.550683969093</v>
      </c>
      <c r="J193" s="63">
        <v>0.551012912379</v>
      </c>
      <c r="K193" s="63">
        <v>0.551342405911</v>
      </c>
      <c r="L193" s="63">
        <v>0.551672461438</v>
      </c>
      <c r="M193" s="63">
        <v>0.551672461438</v>
      </c>
      <c r="N193" s="63">
        <v>0.551672461438</v>
      </c>
      <c r="O193" s="63">
        <v>0.551672461438</v>
      </c>
      <c r="P193" s="63">
        <v>0.551672461438</v>
      </c>
      <c r="Q193" s="63">
        <v>0.741627689695</v>
      </c>
      <c r="R193" s="63">
        <v>0.741627689695</v>
      </c>
      <c r="S193" s="63">
        <v>0.741627689695</v>
      </c>
      <c r="T193" s="63">
        <v>0.741627689695</v>
      </c>
      <c r="U193" s="63">
        <v>0.741627689695</v>
      </c>
      <c r="V193" s="63">
        <v>0.741627689695</v>
      </c>
      <c r="W193" s="63">
        <v>0.741605221934</v>
      </c>
    </row>
    <row r="194" spans="2:23" ht="12.75" customHeight="1">
      <c r="B194" s="66" t="s">
        <v>224</v>
      </c>
      <c r="C194" s="65" t="s">
        <v>224</v>
      </c>
      <c r="D194" s="63">
        <v>0.937716351548</v>
      </c>
      <c r="E194" s="63">
        <v>0.982318506511</v>
      </c>
      <c r="F194" s="63">
        <v>1.14932575857</v>
      </c>
      <c r="G194" s="63">
        <v>1.2725438224</v>
      </c>
      <c r="H194" s="63">
        <v>1.33441816109</v>
      </c>
      <c r="I194" s="63">
        <v>1.33544690442</v>
      </c>
      <c r="J194" s="63">
        <v>1.35191105932</v>
      </c>
      <c r="K194" s="63">
        <v>1.35198573867</v>
      </c>
      <c r="L194" s="63">
        <v>1.35206048515</v>
      </c>
      <c r="M194" s="63">
        <v>1.35206048515</v>
      </c>
      <c r="N194" s="63">
        <v>1.35206048515</v>
      </c>
      <c r="O194" s="63">
        <v>1.35206048515</v>
      </c>
      <c r="P194" s="63">
        <v>1.35206048515</v>
      </c>
      <c r="Q194" s="63">
        <v>1.35206048515</v>
      </c>
      <c r="R194" s="63">
        <v>1.35206048515</v>
      </c>
      <c r="S194" s="63">
        <v>1.3752244033</v>
      </c>
      <c r="T194" s="63">
        <v>1.3752244033</v>
      </c>
      <c r="U194" s="63">
        <v>1.3752244033</v>
      </c>
      <c r="V194" s="63">
        <v>1.3752244033</v>
      </c>
      <c r="W194" s="63">
        <v>1.37522594317</v>
      </c>
    </row>
    <row r="195" spans="2:23" ht="12.75" customHeight="1">
      <c r="B195" s="66" t="s">
        <v>153</v>
      </c>
      <c r="C195" s="64" t="s">
        <v>153</v>
      </c>
      <c r="D195" s="61">
        <v>12.1833288702</v>
      </c>
      <c r="E195" s="61">
        <v>12.1849098921</v>
      </c>
      <c r="F195" s="61">
        <v>12.1859775693</v>
      </c>
      <c r="G195" s="61">
        <v>12.1859637463</v>
      </c>
      <c r="H195" s="61">
        <v>14.0826199609</v>
      </c>
      <c r="I195" s="61">
        <v>14.082606268</v>
      </c>
      <c r="J195" s="61">
        <v>14.0825926342</v>
      </c>
      <c r="K195" s="61">
        <v>14.0825790675</v>
      </c>
      <c r="L195" s="61">
        <v>14.0825655677</v>
      </c>
      <c r="M195" s="61">
        <v>15.5143551651</v>
      </c>
      <c r="N195" s="61">
        <v>15.5143551651</v>
      </c>
      <c r="O195" s="61">
        <v>15.5143551651</v>
      </c>
      <c r="P195" s="61">
        <v>15.8581028661</v>
      </c>
      <c r="Q195" s="61">
        <v>15.8581028661</v>
      </c>
      <c r="R195" s="61">
        <v>15.8581028661</v>
      </c>
      <c r="S195" s="61">
        <v>15.8581028661</v>
      </c>
      <c r="T195" s="61">
        <v>15.8581028661</v>
      </c>
      <c r="U195" s="61">
        <v>15.8581028661</v>
      </c>
      <c r="V195" s="61">
        <v>15.8581028661</v>
      </c>
      <c r="W195" s="61">
        <v>15.8581218974</v>
      </c>
    </row>
    <row r="196" spans="2:23" ht="12.75" customHeight="1">
      <c r="B196" s="66" t="s">
        <v>24</v>
      </c>
      <c r="C196" s="64" t="s">
        <v>24</v>
      </c>
      <c r="D196" s="61">
        <v>2.81923282106</v>
      </c>
      <c r="E196" s="61">
        <v>2.847881644</v>
      </c>
      <c r="F196" s="61">
        <v>4.25584668006</v>
      </c>
      <c r="G196" s="61">
        <v>4.40261745009</v>
      </c>
      <c r="H196" s="61">
        <v>4.59009027753</v>
      </c>
      <c r="I196" s="61">
        <v>4.64007332655</v>
      </c>
      <c r="J196" s="61">
        <v>4.64016095678</v>
      </c>
      <c r="K196" s="61">
        <v>4.64013843436</v>
      </c>
      <c r="L196" s="61">
        <v>4.64034671196</v>
      </c>
      <c r="M196" s="61">
        <v>4.64949144464</v>
      </c>
      <c r="N196" s="61">
        <v>4.70332243246</v>
      </c>
      <c r="O196" s="61">
        <v>4.70522117996</v>
      </c>
      <c r="P196" s="61">
        <v>4.70734213207</v>
      </c>
      <c r="Q196" s="61">
        <v>4.787216066</v>
      </c>
      <c r="R196" s="61">
        <v>4.78954851319</v>
      </c>
      <c r="S196" s="61">
        <v>7.10980896245</v>
      </c>
      <c r="T196" s="61">
        <v>7.10980896245</v>
      </c>
      <c r="U196" s="61">
        <v>7.10980896245</v>
      </c>
      <c r="V196" s="61">
        <v>7.10980896245</v>
      </c>
      <c r="W196" s="61">
        <v>7.10980465422</v>
      </c>
    </row>
    <row r="197" spans="2:23" ht="12.75" customHeight="1">
      <c r="B197" s="66" t="s">
        <v>66</v>
      </c>
      <c r="C197" s="64" t="s">
        <v>66</v>
      </c>
      <c r="D197" s="61">
        <v>8.18856621811</v>
      </c>
      <c r="E197" s="61">
        <v>8.32150490228</v>
      </c>
      <c r="F197" s="61">
        <v>8.37796300874</v>
      </c>
      <c r="G197" s="61">
        <v>8.55964633953</v>
      </c>
      <c r="H197" s="61">
        <v>8.78434643712</v>
      </c>
      <c r="I197" s="61">
        <v>8.82166667007</v>
      </c>
      <c r="J197" s="61">
        <v>8.88025369901</v>
      </c>
      <c r="K197" s="61">
        <v>8.92618415135</v>
      </c>
      <c r="L197" s="61">
        <v>8.98282886537</v>
      </c>
      <c r="M197" s="61">
        <v>9.01273382808</v>
      </c>
      <c r="N197" s="61">
        <v>9.01321641669</v>
      </c>
      <c r="O197" s="61">
        <v>9.01463084112</v>
      </c>
      <c r="P197" s="61">
        <v>9.02110337489</v>
      </c>
      <c r="Q197" s="61">
        <v>9.02110882224</v>
      </c>
      <c r="R197" s="61">
        <v>9.02111418671</v>
      </c>
      <c r="S197" s="61">
        <v>9.02111418671</v>
      </c>
      <c r="T197" s="61">
        <v>9.02111418671</v>
      </c>
      <c r="U197" s="61">
        <v>9.02111418671</v>
      </c>
      <c r="V197" s="61">
        <v>9.02111418671</v>
      </c>
      <c r="W197" s="61">
        <v>9.02112138669</v>
      </c>
    </row>
    <row r="198" spans="2:23" ht="12.75" customHeight="1">
      <c r="B198" s="66" t="s">
        <v>225</v>
      </c>
      <c r="C198" s="64" t="s">
        <v>225</v>
      </c>
      <c r="D198" s="61">
        <v>9.8869227921</v>
      </c>
      <c r="E198" s="61">
        <v>9.8868205335</v>
      </c>
      <c r="F198" s="61">
        <v>9.88672201526</v>
      </c>
      <c r="G198" s="61">
        <v>9.88662343022</v>
      </c>
      <c r="H198" s="61">
        <v>9.88652478625</v>
      </c>
      <c r="I198" s="61">
        <v>9.88642607941</v>
      </c>
      <c r="J198" s="61">
        <v>9.88632730578</v>
      </c>
      <c r="K198" s="61">
        <v>9.88622846929</v>
      </c>
      <c r="L198" s="61">
        <v>9.88612957387</v>
      </c>
      <c r="M198" s="61">
        <v>9.88612957387</v>
      </c>
      <c r="N198" s="61">
        <v>9.88612957387</v>
      </c>
      <c r="O198" s="61">
        <v>9.88612957387</v>
      </c>
      <c r="P198" s="61">
        <v>9.9857002897</v>
      </c>
      <c r="Q198" s="61">
        <v>9.9857002897</v>
      </c>
      <c r="R198" s="61">
        <v>9.9857002897</v>
      </c>
      <c r="S198" s="61">
        <v>9.9857002897</v>
      </c>
      <c r="T198" s="61">
        <v>9.9857002897</v>
      </c>
      <c r="U198" s="61">
        <v>9.9857002897</v>
      </c>
      <c r="V198" s="61">
        <v>9.9857002897</v>
      </c>
      <c r="W198" s="61">
        <v>9.98569133564</v>
      </c>
    </row>
    <row r="199" spans="2:23" ht="12.75" customHeight="1">
      <c r="B199" s="66" t="s">
        <v>192</v>
      </c>
      <c r="C199" s="64" t="s">
        <v>192</v>
      </c>
      <c r="D199" s="62">
        <v>12.9749223254</v>
      </c>
      <c r="E199" s="62">
        <v>12.9755436741</v>
      </c>
      <c r="F199" s="62">
        <v>12.9762861794</v>
      </c>
      <c r="G199" s="62">
        <v>19.035548116</v>
      </c>
      <c r="H199" s="62">
        <v>19.0356249111</v>
      </c>
      <c r="I199" s="62">
        <v>19.0357015034</v>
      </c>
      <c r="J199" s="62">
        <v>19.0357773451</v>
      </c>
      <c r="K199" s="62">
        <v>19.6283248947</v>
      </c>
      <c r="L199" s="62">
        <v>19.6290405597</v>
      </c>
      <c r="M199" s="62">
        <v>19.6290405597</v>
      </c>
      <c r="N199" s="62">
        <v>19.6290405597</v>
      </c>
      <c r="O199" s="62">
        <v>19.6290405597</v>
      </c>
      <c r="P199" s="62">
        <v>19.6290405597</v>
      </c>
      <c r="Q199" s="62">
        <v>19.6290405597</v>
      </c>
      <c r="R199" s="62">
        <v>19.6290405597</v>
      </c>
      <c r="S199" s="62">
        <v>19.6290405597</v>
      </c>
      <c r="T199" s="62">
        <v>19.6290405597</v>
      </c>
      <c r="U199" s="62">
        <v>19.6290405597</v>
      </c>
      <c r="V199" s="62">
        <v>19.6290405597</v>
      </c>
      <c r="W199" s="62">
        <v>19.6292861863</v>
      </c>
    </row>
    <row r="200" spans="2:23" ht="12.75" customHeight="1">
      <c r="B200" s="66" t="s">
        <v>124</v>
      </c>
      <c r="C200" s="65" t="s">
        <v>124</v>
      </c>
      <c r="D200" s="63">
        <v>3.56958617758</v>
      </c>
      <c r="E200" s="63">
        <v>3.56947188759</v>
      </c>
      <c r="F200" s="63">
        <v>3.56871318903</v>
      </c>
      <c r="G200" s="63">
        <v>3.56795409602</v>
      </c>
      <c r="H200" s="63">
        <v>3.56719460451</v>
      </c>
      <c r="I200" s="63">
        <v>3.56643471597</v>
      </c>
      <c r="J200" s="63">
        <v>3.56567442967</v>
      </c>
      <c r="K200" s="63">
        <v>3.5649126018</v>
      </c>
      <c r="L200" s="63">
        <v>3.56414240609</v>
      </c>
      <c r="M200" s="63">
        <v>3.56414240609</v>
      </c>
      <c r="N200" s="63">
        <v>3.56414240609</v>
      </c>
      <c r="O200" s="63">
        <v>3.56414240609</v>
      </c>
      <c r="P200" s="63">
        <v>3.56414240609</v>
      </c>
      <c r="Q200" s="63">
        <v>3.56414240609</v>
      </c>
      <c r="R200" s="63">
        <v>3.56414240609</v>
      </c>
      <c r="S200" s="63">
        <v>3.56414240609</v>
      </c>
      <c r="T200" s="63">
        <v>3.56414240609</v>
      </c>
      <c r="U200" s="63">
        <v>3.56414240609</v>
      </c>
      <c r="V200" s="63">
        <v>3.56414240609</v>
      </c>
      <c r="W200" s="63">
        <v>3.56495311398</v>
      </c>
    </row>
    <row r="201" spans="2:23" ht="12.75" customHeight="1">
      <c r="B201" s="66" t="s">
        <v>67</v>
      </c>
      <c r="C201" s="65" t="s">
        <v>67</v>
      </c>
      <c r="D201" s="63">
        <v>14.2619616058</v>
      </c>
      <c r="E201" s="63">
        <v>14.2605494178</v>
      </c>
      <c r="F201" s="63">
        <v>14.2609018073</v>
      </c>
      <c r="G201" s="63">
        <v>14.2612544557</v>
      </c>
      <c r="H201" s="63">
        <v>14.261607313</v>
      </c>
      <c r="I201" s="63">
        <v>14.2619603439</v>
      </c>
      <c r="J201" s="63">
        <v>14.2623135581</v>
      </c>
      <c r="K201" s="63">
        <v>14.2626669507</v>
      </c>
      <c r="L201" s="63">
        <v>14.2630205169</v>
      </c>
      <c r="M201" s="63">
        <v>14.2630205169</v>
      </c>
      <c r="N201" s="63">
        <v>14.2630205169</v>
      </c>
      <c r="O201" s="63">
        <v>14.2630205169</v>
      </c>
      <c r="P201" s="63">
        <v>14.2630205169</v>
      </c>
      <c r="Q201" s="63">
        <v>14.2630205169</v>
      </c>
      <c r="R201" s="63">
        <v>14.2630205169</v>
      </c>
      <c r="S201" s="63">
        <v>14.2630205169</v>
      </c>
      <c r="T201" s="63">
        <v>14.2630205169</v>
      </c>
      <c r="U201" s="63">
        <v>14.2630205169</v>
      </c>
      <c r="V201" s="63">
        <v>14.2630205169</v>
      </c>
      <c r="W201" s="63">
        <v>14.263293697</v>
      </c>
    </row>
    <row r="202" spans="2:23" ht="12.75" customHeight="1">
      <c r="B202" s="66" t="s">
        <v>154</v>
      </c>
      <c r="C202" s="65" t="s">
        <v>154</v>
      </c>
      <c r="D202" s="63">
        <v>0</v>
      </c>
      <c r="E202" s="63">
        <v>0</v>
      </c>
      <c r="F202" s="63">
        <v>20.0773540865</v>
      </c>
      <c r="G202" s="63">
        <v>23.511792878</v>
      </c>
      <c r="H202" s="63">
        <v>23.5171068553</v>
      </c>
      <c r="I202" s="63">
        <v>23.5224173488</v>
      </c>
      <c r="J202" s="63">
        <v>23.5277243541</v>
      </c>
      <c r="K202" s="63">
        <v>23.5330279134</v>
      </c>
      <c r="L202" s="63">
        <v>23.5383280478</v>
      </c>
      <c r="M202" s="63">
        <v>23.5383280478</v>
      </c>
      <c r="N202" s="63">
        <v>23.5383280478</v>
      </c>
      <c r="O202" s="63">
        <v>23.5383280478</v>
      </c>
      <c r="P202" s="63">
        <v>23.5383280478</v>
      </c>
      <c r="Q202" s="63">
        <v>23.5383280478</v>
      </c>
      <c r="R202" s="63">
        <v>23.5383280478</v>
      </c>
      <c r="S202" s="63">
        <v>23.5383280478</v>
      </c>
      <c r="T202" s="63">
        <v>23.5383280478</v>
      </c>
      <c r="U202" s="63">
        <v>23.5383280478</v>
      </c>
      <c r="V202" s="63">
        <v>23.5383280478</v>
      </c>
      <c r="W202" s="63">
        <v>23.5393344764</v>
      </c>
    </row>
    <row r="203" spans="2:23" ht="12.75" customHeight="1">
      <c r="B203" s="66" t="s">
        <v>103</v>
      </c>
      <c r="C203" s="65" t="s">
        <v>103</v>
      </c>
      <c r="D203" s="63">
        <v>10.877854156</v>
      </c>
      <c r="E203" s="63">
        <v>10.877854156</v>
      </c>
      <c r="F203" s="63">
        <v>10.877854156</v>
      </c>
      <c r="G203" s="63">
        <v>10.877854156</v>
      </c>
      <c r="H203" s="63">
        <v>10.877854156</v>
      </c>
      <c r="I203" s="63">
        <v>10.877854156</v>
      </c>
      <c r="J203" s="63">
        <v>10.877854156</v>
      </c>
      <c r="K203" s="63">
        <v>10.877854156</v>
      </c>
      <c r="L203" s="63">
        <v>10.877854156</v>
      </c>
      <c r="M203" s="63">
        <v>10.877854156</v>
      </c>
      <c r="N203" s="63">
        <v>10.877854156</v>
      </c>
      <c r="O203" s="63">
        <v>10.877854156</v>
      </c>
      <c r="P203" s="63">
        <v>10.877854156</v>
      </c>
      <c r="Q203" s="63">
        <v>10.877854156</v>
      </c>
      <c r="R203" s="63">
        <v>10.877854156</v>
      </c>
      <c r="S203" s="63">
        <v>10.877854156</v>
      </c>
      <c r="T203" s="63">
        <v>10.877854156</v>
      </c>
      <c r="U203" s="63">
        <v>10.877854156</v>
      </c>
      <c r="V203" s="63">
        <v>10.877854156</v>
      </c>
      <c r="W203" s="63">
        <v>10.877854156</v>
      </c>
    </row>
    <row r="204" spans="2:23" ht="12.75" customHeight="1">
      <c r="B204" s="66" t="s">
        <v>125</v>
      </c>
      <c r="C204" s="65" t="s">
        <v>125</v>
      </c>
      <c r="D204" s="63">
        <v>2.39463036546</v>
      </c>
      <c r="E204" s="63">
        <v>2.39447783426</v>
      </c>
      <c r="F204" s="63">
        <v>2.3943251918</v>
      </c>
      <c r="G204" s="63">
        <v>2.39417243772</v>
      </c>
      <c r="H204" s="63">
        <v>2.41735713387</v>
      </c>
      <c r="I204" s="63">
        <v>2.41722837937</v>
      </c>
      <c r="J204" s="63">
        <v>2.41709945244</v>
      </c>
      <c r="K204" s="63">
        <v>2.41697035204</v>
      </c>
      <c r="L204" s="63">
        <v>2.50960173031</v>
      </c>
      <c r="M204" s="63">
        <v>2.50960173031</v>
      </c>
      <c r="N204" s="63">
        <v>2.50960173031</v>
      </c>
      <c r="O204" s="63">
        <v>2.50960173031</v>
      </c>
      <c r="P204" s="63">
        <v>2.50960173031</v>
      </c>
      <c r="Q204" s="63">
        <v>3.4078283954</v>
      </c>
      <c r="R204" s="63">
        <v>3.4078283954</v>
      </c>
      <c r="S204" s="63">
        <v>3.4078283954</v>
      </c>
      <c r="T204" s="63">
        <v>3.4078283954</v>
      </c>
      <c r="U204" s="63">
        <v>3.4078283954</v>
      </c>
      <c r="V204" s="63">
        <v>3.4078283954</v>
      </c>
      <c r="W204" s="63">
        <v>3.40786426467</v>
      </c>
    </row>
    <row r="205" spans="2:23" ht="12.75" customHeight="1">
      <c r="B205" s="66" t="s">
        <v>104</v>
      </c>
      <c r="C205" s="64" t="s">
        <v>104</v>
      </c>
      <c r="D205" s="61">
        <v>7.60748851679</v>
      </c>
      <c r="E205" s="61">
        <v>7.60746946695</v>
      </c>
      <c r="F205" s="61">
        <v>7.60745045331</v>
      </c>
      <c r="G205" s="61">
        <v>7.71258679308</v>
      </c>
      <c r="H205" s="61">
        <v>30.4851537833</v>
      </c>
      <c r="I205" s="61">
        <v>31.2594366791</v>
      </c>
      <c r="J205" s="61">
        <v>31.2944575826</v>
      </c>
      <c r="K205" s="61">
        <v>31.2944257811</v>
      </c>
      <c r="L205" s="61">
        <v>31.2943930592</v>
      </c>
      <c r="M205" s="61">
        <v>31.2943930592</v>
      </c>
      <c r="N205" s="61">
        <v>31.2943930592</v>
      </c>
      <c r="O205" s="61">
        <v>31.2943930592</v>
      </c>
      <c r="P205" s="61">
        <v>31.2943930592</v>
      </c>
      <c r="Q205" s="61">
        <v>31.2943930592</v>
      </c>
      <c r="R205" s="61">
        <v>31.2943930592</v>
      </c>
      <c r="S205" s="61">
        <v>31.2943930592</v>
      </c>
      <c r="T205" s="61">
        <v>31.2943930592</v>
      </c>
      <c r="U205" s="61">
        <v>31.2943930592</v>
      </c>
      <c r="V205" s="61">
        <v>31.2943930592</v>
      </c>
      <c r="W205" s="61">
        <v>31.2945502256</v>
      </c>
    </row>
    <row r="206" spans="2:23" ht="12.75" customHeight="1">
      <c r="B206" s="66" t="s">
        <v>226</v>
      </c>
      <c r="C206" s="64" t="s">
        <v>226</v>
      </c>
      <c r="D206" s="61">
        <v>24.0737670136</v>
      </c>
      <c r="E206" s="61">
        <v>24.0738341152</v>
      </c>
      <c r="F206" s="61">
        <v>24.073841123</v>
      </c>
      <c r="G206" s="61">
        <v>24.0738481257</v>
      </c>
      <c r="H206" s="61">
        <v>24.0738551233</v>
      </c>
      <c r="I206" s="61">
        <v>24.0738621159</v>
      </c>
      <c r="J206" s="61">
        <v>24.0738691085</v>
      </c>
      <c r="K206" s="61">
        <v>24.073876096</v>
      </c>
      <c r="L206" s="61">
        <v>24.0738830785</v>
      </c>
      <c r="M206" s="61">
        <v>24.0738830785</v>
      </c>
      <c r="N206" s="61">
        <v>24.0738830785</v>
      </c>
      <c r="O206" s="61">
        <v>24.0738830785</v>
      </c>
      <c r="P206" s="61">
        <v>24.0738830785</v>
      </c>
      <c r="Q206" s="61">
        <v>24.0738830785</v>
      </c>
      <c r="R206" s="61">
        <v>24.0891625445</v>
      </c>
      <c r="S206" s="61">
        <v>24.0891625445</v>
      </c>
      <c r="T206" s="61">
        <v>24.0891625445</v>
      </c>
      <c r="U206" s="61">
        <v>24.0891625445</v>
      </c>
      <c r="V206" s="61">
        <v>24.0891625445</v>
      </c>
      <c r="W206" s="61">
        <v>24.089168476</v>
      </c>
    </row>
    <row r="207" spans="2:23" ht="12.75" customHeight="1">
      <c r="B207" s="66" t="s">
        <v>105</v>
      </c>
      <c r="C207" s="64" t="s">
        <v>105</v>
      </c>
      <c r="D207" s="61">
        <v>2.96071840438</v>
      </c>
      <c r="E207" s="61">
        <v>3.00692462186</v>
      </c>
      <c r="F207" s="61">
        <v>3.00692078383</v>
      </c>
      <c r="G207" s="61">
        <v>3.00689897929</v>
      </c>
      <c r="H207" s="61">
        <v>3.00688013716</v>
      </c>
      <c r="I207" s="61">
        <v>3.01637740995</v>
      </c>
      <c r="J207" s="61">
        <v>3.04269754069</v>
      </c>
      <c r="K207" s="61">
        <v>4.71215935972</v>
      </c>
      <c r="L207" s="61">
        <v>4.76277293453</v>
      </c>
      <c r="M207" s="61">
        <v>4.76705319644</v>
      </c>
      <c r="N207" s="61">
        <v>4.81409253962</v>
      </c>
      <c r="O207" s="61">
        <v>5.62881294807</v>
      </c>
      <c r="P207" s="61">
        <v>5.62881294807</v>
      </c>
      <c r="Q207" s="61">
        <v>5.62881425754</v>
      </c>
      <c r="R207" s="61">
        <v>5.62881425754</v>
      </c>
      <c r="S207" s="61">
        <v>5.81375149783</v>
      </c>
      <c r="T207" s="61">
        <v>5.95783324771</v>
      </c>
      <c r="U207" s="61">
        <v>5.95783324771</v>
      </c>
      <c r="V207" s="61">
        <v>5.95783324771</v>
      </c>
      <c r="W207" s="61">
        <v>5.9578082853</v>
      </c>
    </row>
    <row r="208" spans="2:23" ht="12.75" customHeight="1">
      <c r="B208" s="66" t="s">
        <v>155</v>
      </c>
      <c r="C208" s="64" t="s">
        <v>155</v>
      </c>
      <c r="D208" s="61">
        <v>41.9744719109</v>
      </c>
      <c r="E208" s="61">
        <v>41.9861614055</v>
      </c>
      <c r="F208" s="61">
        <v>41.9804020649</v>
      </c>
      <c r="G208" s="61">
        <v>41.9745212931</v>
      </c>
      <c r="H208" s="61">
        <v>41.9685787268</v>
      </c>
      <c r="I208" s="61">
        <v>41.9625816409</v>
      </c>
      <c r="J208" s="61">
        <v>41.9768731209</v>
      </c>
      <c r="K208" s="61">
        <v>41.9800583626</v>
      </c>
      <c r="L208" s="61">
        <v>41.9737365011</v>
      </c>
      <c r="M208" s="61">
        <v>41.9737365011</v>
      </c>
      <c r="N208" s="61">
        <v>41.9737365011</v>
      </c>
      <c r="O208" s="61">
        <v>41.9737365011</v>
      </c>
      <c r="P208" s="61">
        <v>41.9737365011</v>
      </c>
      <c r="Q208" s="61">
        <v>41.9737365011</v>
      </c>
      <c r="R208" s="61">
        <v>41.9737365011</v>
      </c>
      <c r="S208" s="61">
        <v>41.9737365011</v>
      </c>
      <c r="T208" s="61">
        <v>41.9737365011</v>
      </c>
      <c r="U208" s="61">
        <v>41.9737365011</v>
      </c>
      <c r="V208" s="61">
        <v>41.9737365011</v>
      </c>
      <c r="W208" s="61">
        <v>42.0069831673</v>
      </c>
    </row>
    <row r="209" spans="2:23" ht="12.75" customHeight="1">
      <c r="B209" s="66" t="s">
        <v>156</v>
      </c>
      <c r="C209" s="64" t="s">
        <v>156</v>
      </c>
      <c r="D209" s="62">
        <v>4.95881727842</v>
      </c>
      <c r="E209" s="62">
        <v>4.95898385866</v>
      </c>
      <c r="F209" s="62">
        <v>4.95900439133</v>
      </c>
      <c r="G209" s="62">
        <v>4.9590249075</v>
      </c>
      <c r="H209" s="62">
        <v>4.95904540991</v>
      </c>
      <c r="I209" s="62">
        <v>4.9590658972</v>
      </c>
      <c r="J209" s="62">
        <v>4.95908636798</v>
      </c>
      <c r="K209" s="62">
        <v>4.95910682363</v>
      </c>
      <c r="L209" s="62">
        <v>4.95912726553</v>
      </c>
      <c r="M209" s="62">
        <v>4.95912726553</v>
      </c>
      <c r="N209" s="62">
        <v>4.95912726553</v>
      </c>
      <c r="O209" s="62">
        <v>4.95912726553</v>
      </c>
      <c r="P209" s="62">
        <v>4.95912726553</v>
      </c>
      <c r="Q209" s="62">
        <v>4.95912726553</v>
      </c>
      <c r="R209" s="62">
        <v>4.95912726553</v>
      </c>
      <c r="S209" s="62">
        <v>4.95912726553</v>
      </c>
      <c r="T209" s="62">
        <v>4.95912726553</v>
      </c>
      <c r="U209" s="62">
        <v>4.95912726553</v>
      </c>
      <c r="V209" s="62">
        <v>4.95912726553</v>
      </c>
      <c r="W209" s="62">
        <v>4.9591282778</v>
      </c>
    </row>
    <row r="210" spans="2:23" ht="12.75" customHeight="1">
      <c r="B210" s="66" t="s">
        <v>227</v>
      </c>
      <c r="C210" s="65" t="s">
        <v>227</v>
      </c>
      <c r="D210" s="63">
        <v>4.98499660006</v>
      </c>
      <c r="E210" s="63">
        <v>4.98499660006</v>
      </c>
      <c r="F210" s="63">
        <v>4.98499660006</v>
      </c>
      <c r="G210" s="63">
        <v>4.98499660006</v>
      </c>
      <c r="H210" s="63">
        <v>4.98499660006</v>
      </c>
      <c r="I210" s="63">
        <v>4.98499660006</v>
      </c>
      <c r="J210" s="63">
        <v>5.15895364174</v>
      </c>
      <c r="K210" s="63">
        <v>5.15907772206</v>
      </c>
      <c r="L210" s="63">
        <v>5.15920151947</v>
      </c>
      <c r="M210" s="63">
        <v>5.15920151947</v>
      </c>
      <c r="N210" s="63">
        <v>5.15920151947</v>
      </c>
      <c r="O210" s="63">
        <v>5.15920151947</v>
      </c>
      <c r="P210" s="63">
        <v>5.37705954274</v>
      </c>
      <c r="Q210" s="63">
        <v>5.37705954274</v>
      </c>
      <c r="R210" s="63">
        <v>5.37705954274</v>
      </c>
      <c r="S210" s="63">
        <v>5.37705954274</v>
      </c>
      <c r="T210" s="63">
        <v>5.37705954274</v>
      </c>
      <c r="U210" s="63">
        <v>5.37705954274</v>
      </c>
      <c r="V210" s="63">
        <v>5.37705954274</v>
      </c>
      <c r="W210" s="63">
        <v>5.37740704771</v>
      </c>
    </row>
    <row r="211" spans="2:23" ht="12.75" customHeight="1">
      <c r="B211" s="66" t="s">
        <v>25</v>
      </c>
      <c r="C211" s="65" t="s">
        <v>25</v>
      </c>
      <c r="D211" s="63">
        <v>19.528206706</v>
      </c>
      <c r="E211" s="63">
        <v>19.5429702855</v>
      </c>
      <c r="F211" s="63">
        <v>19.7189553823</v>
      </c>
      <c r="G211" s="63">
        <v>19.7676080767</v>
      </c>
      <c r="H211" s="63">
        <v>19.7696320387</v>
      </c>
      <c r="I211" s="63">
        <v>19.7710960496</v>
      </c>
      <c r="J211" s="63">
        <v>19.7787747485</v>
      </c>
      <c r="K211" s="63">
        <v>21.2814221848</v>
      </c>
      <c r="L211" s="63">
        <v>21.434677352</v>
      </c>
      <c r="M211" s="63">
        <v>21.4387710371</v>
      </c>
      <c r="N211" s="63">
        <v>21.4428590215</v>
      </c>
      <c r="O211" s="63">
        <v>21.4497089918</v>
      </c>
      <c r="P211" s="63">
        <v>23.4784559172</v>
      </c>
      <c r="Q211" s="63">
        <v>23.4793875651</v>
      </c>
      <c r="R211" s="63">
        <v>23.4800914705</v>
      </c>
      <c r="S211" s="63">
        <v>23.4816602704</v>
      </c>
      <c r="T211" s="63">
        <v>23.4816602704</v>
      </c>
      <c r="U211" s="63">
        <v>23.4816602704</v>
      </c>
      <c r="V211" s="63">
        <v>23.4816602704</v>
      </c>
      <c r="W211" s="63">
        <v>23.4816827054</v>
      </c>
    </row>
    <row r="212" spans="2:23" ht="12.75" customHeight="1">
      <c r="B212" s="66" t="s">
        <v>157</v>
      </c>
      <c r="C212" s="65" t="s">
        <v>157</v>
      </c>
      <c r="D212" s="63">
        <v>7.47334828169</v>
      </c>
      <c r="E212" s="63">
        <v>7.49099032119</v>
      </c>
      <c r="F212" s="63">
        <v>8.02025588873</v>
      </c>
      <c r="G212" s="63">
        <v>8.24472070517</v>
      </c>
      <c r="H212" s="63">
        <v>8.24515808161</v>
      </c>
      <c r="I212" s="63">
        <v>8.31139100084</v>
      </c>
      <c r="J212" s="63">
        <v>8.44801408448</v>
      </c>
      <c r="K212" s="63">
        <v>8.44937068265</v>
      </c>
      <c r="L212" s="63">
        <v>8.76234631813</v>
      </c>
      <c r="M212" s="63">
        <v>8.76894998093</v>
      </c>
      <c r="N212" s="63">
        <v>8.76894998093</v>
      </c>
      <c r="O212" s="63">
        <v>8.76894998093</v>
      </c>
      <c r="P212" s="63">
        <v>9.86085271885</v>
      </c>
      <c r="Q212" s="63">
        <v>12.1139211269</v>
      </c>
      <c r="R212" s="63">
        <v>12.1314738988</v>
      </c>
      <c r="S212" s="63">
        <v>12.1314738988</v>
      </c>
      <c r="T212" s="63">
        <v>12.1322667553</v>
      </c>
      <c r="U212" s="63">
        <v>12.1322667553</v>
      </c>
      <c r="V212" s="63">
        <v>12.1322667553</v>
      </c>
      <c r="W212" s="63">
        <v>12.132599964</v>
      </c>
    </row>
    <row r="213" spans="2:23" ht="12.75" customHeight="1">
      <c r="B213" s="66" t="s">
        <v>158</v>
      </c>
      <c r="C213" s="65" t="s">
        <v>158</v>
      </c>
      <c r="D213" s="63">
        <v>0.0544600526101</v>
      </c>
      <c r="E213" s="63">
        <v>0.0544593842257</v>
      </c>
      <c r="F213" s="63">
        <v>0.0544593842257</v>
      </c>
      <c r="G213" s="63">
        <v>0.0544593842257</v>
      </c>
      <c r="H213" s="63">
        <v>0.0931387578717</v>
      </c>
      <c r="I213" s="63">
        <v>0.0931376890527</v>
      </c>
      <c r="J213" s="63">
        <v>0.0931366252014</v>
      </c>
      <c r="K213" s="63">
        <v>0.0931355662493</v>
      </c>
      <c r="L213" s="63">
        <v>0.0931345122308</v>
      </c>
      <c r="M213" s="63">
        <v>0.0931345122308</v>
      </c>
      <c r="N213" s="63">
        <v>0.0931345122308</v>
      </c>
      <c r="O213" s="63">
        <v>0.0931345122308</v>
      </c>
      <c r="P213" s="63">
        <v>0.0931345122308</v>
      </c>
      <c r="Q213" s="63">
        <v>0.0931345122308</v>
      </c>
      <c r="R213" s="63">
        <v>0.0931345122308</v>
      </c>
      <c r="S213" s="63">
        <v>0.0931345122308</v>
      </c>
      <c r="T213" s="63">
        <v>0.0931345122308</v>
      </c>
      <c r="U213" s="63">
        <v>0.0931345122308</v>
      </c>
      <c r="V213" s="63">
        <v>0.0931345122308</v>
      </c>
      <c r="W213" s="63">
        <v>0.0931266819673</v>
      </c>
    </row>
    <row r="214" spans="2:23" ht="12.75" customHeight="1">
      <c r="B214" s="66" t="s">
        <v>126</v>
      </c>
      <c r="C214" s="65" t="s">
        <v>126</v>
      </c>
      <c r="D214" s="63">
        <v>0.583996842317</v>
      </c>
      <c r="E214" s="63">
        <v>0.584001735179</v>
      </c>
      <c r="F214" s="63">
        <v>0.584006973032</v>
      </c>
      <c r="G214" s="63">
        <v>0.584012210727</v>
      </c>
      <c r="H214" s="63">
        <v>0.584017448579</v>
      </c>
      <c r="I214" s="63">
        <v>0.584022686432</v>
      </c>
      <c r="J214" s="63">
        <v>0.584027924284</v>
      </c>
      <c r="K214" s="63">
        <v>0.584033162136</v>
      </c>
      <c r="L214" s="63">
        <v>0.584038399675</v>
      </c>
      <c r="M214" s="63">
        <v>0.584038399675</v>
      </c>
      <c r="N214" s="63">
        <v>0.584038399675</v>
      </c>
      <c r="O214" s="63">
        <v>0.584038399675</v>
      </c>
      <c r="P214" s="63">
        <v>0.584038399675</v>
      </c>
      <c r="Q214" s="63">
        <v>0.584038399675</v>
      </c>
      <c r="R214" s="63">
        <v>0.584038399675</v>
      </c>
      <c r="S214" s="63">
        <v>0.584038399675</v>
      </c>
      <c r="T214" s="63">
        <v>0.584038399675</v>
      </c>
      <c r="U214" s="63">
        <v>0.584038399675</v>
      </c>
      <c r="V214" s="63">
        <v>0.584038399675</v>
      </c>
      <c r="W214" s="63">
        <v>0.584037814556</v>
      </c>
    </row>
    <row r="215" spans="2:23" ht="12.75" customHeight="1">
      <c r="B215" s="66" t="s">
        <v>26</v>
      </c>
      <c r="C215" s="64" t="s">
        <v>26</v>
      </c>
      <c r="D215" s="61">
        <v>6.49485295383</v>
      </c>
      <c r="E215" s="61">
        <v>6.63274967624</v>
      </c>
      <c r="F215" s="61">
        <v>6.77727651952</v>
      </c>
      <c r="G215" s="61">
        <v>6.78398403769</v>
      </c>
      <c r="H215" s="61">
        <v>6.79572188657</v>
      </c>
      <c r="I215" s="61">
        <v>6.81202717779</v>
      </c>
      <c r="J215" s="61">
        <v>6.81204393561</v>
      </c>
      <c r="K215" s="61">
        <v>6.81206067383</v>
      </c>
      <c r="L215" s="61">
        <v>6.84475616591</v>
      </c>
      <c r="M215" s="61">
        <v>6.84475616591</v>
      </c>
      <c r="N215" s="61">
        <v>6.85703098943</v>
      </c>
      <c r="O215" s="61">
        <v>6.85703098943</v>
      </c>
      <c r="P215" s="61">
        <v>6.85786598911</v>
      </c>
      <c r="Q215" s="61">
        <v>6.85786598911</v>
      </c>
      <c r="R215" s="61">
        <v>6.85955008126</v>
      </c>
      <c r="S215" s="61">
        <v>6.85955008126</v>
      </c>
      <c r="T215" s="61">
        <v>6.85955008126</v>
      </c>
      <c r="U215" s="61">
        <v>6.85955008126</v>
      </c>
      <c r="V215" s="61">
        <v>6.85955008126</v>
      </c>
      <c r="W215" s="61">
        <v>6.85954149816</v>
      </c>
    </row>
    <row r="216" spans="2:23" ht="12.75" customHeight="1">
      <c r="B216" s="66" t="s">
        <v>68</v>
      </c>
      <c r="C216" s="64" t="s">
        <v>68</v>
      </c>
      <c r="D216" s="61">
        <v>7.71364185822</v>
      </c>
      <c r="E216" s="61">
        <v>7.90938914304</v>
      </c>
      <c r="F216" s="61">
        <v>7.94651768075</v>
      </c>
      <c r="G216" s="61">
        <v>7.9829262164</v>
      </c>
      <c r="H216" s="61">
        <v>8.28075873328</v>
      </c>
      <c r="I216" s="61">
        <v>8.39111139654</v>
      </c>
      <c r="J216" s="61">
        <v>8.5189795596</v>
      </c>
      <c r="K216" s="61">
        <v>8.51902447184</v>
      </c>
      <c r="L216" s="61">
        <v>8.54638910012</v>
      </c>
      <c r="M216" s="61">
        <v>8.55072266442</v>
      </c>
      <c r="N216" s="61">
        <v>8.55072250072</v>
      </c>
      <c r="O216" s="61">
        <v>8.55103406</v>
      </c>
      <c r="P216" s="61">
        <v>8.56176017133</v>
      </c>
      <c r="Q216" s="61">
        <v>8.56710726975</v>
      </c>
      <c r="R216" s="61">
        <v>8.5719685405</v>
      </c>
      <c r="S216" s="61">
        <v>8.57196837876</v>
      </c>
      <c r="T216" s="61">
        <v>8.57196821506</v>
      </c>
      <c r="U216" s="61">
        <v>8.57196805333</v>
      </c>
      <c r="V216" s="61">
        <v>8.57196788962</v>
      </c>
      <c r="W216" s="61">
        <v>8.5719662723</v>
      </c>
    </row>
    <row r="217" spans="2:23" ht="12.75" customHeight="1">
      <c r="B217" s="66" t="s">
        <v>27</v>
      </c>
      <c r="C217" s="64" t="s">
        <v>27</v>
      </c>
      <c r="D217" s="61">
        <v>19.5577286833</v>
      </c>
      <c r="E217" s="61">
        <v>19.5577264471</v>
      </c>
      <c r="F217" s="61">
        <v>19.5577765442</v>
      </c>
      <c r="G217" s="61">
        <v>19.5982993456</v>
      </c>
      <c r="H217" s="61">
        <v>19.5983460959</v>
      </c>
      <c r="I217" s="61">
        <v>19.6688708546</v>
      </c>
      <c r="J217" s="61">
        <v>19.6689172747</v>
      </c>
      <c r="K217" s="61">
        <v>20.769169012</v>
      </c>
      <c r="L217" s="61">
        <v>20.7692151319</v>
      </c>
      <c r="M217" s="61">
        <v>20.7692151319</v>
      </c>
      <c r="N217" s="61">
        <v>20.7692151319</v>
      </c>
      <c r="O217" s="61">
        <v>20.7692151319</v>
      </c>
      <c r="P217" s="61">
        <v>20.7692151319</v>
      </c>
      <c r="Q217" s="61">
        <v>20.7692151319</v>
      </c>
      <c r="R217" s="61">
        <v>20.7692151319</v>
      </c>
      <c r="S217" s="61">
        <v>20.7692151319</v>
      </c>
      <c r="T217" s="61">
        <v>20.7692151319</v>
      </c>
      <c r="U217" s="61">
        <v>20.7692151319</v>
      </c>
      <c r="V217" s="61">
        <v>20.7692151319</v>
      </c>
      <c r="W217" s="61">
        <v>20.769235603</v>
      </c>
    </row>
    <row r="218" spans="2:23" ht="12.75" customHeight="1">
      <c r="B218" s="66" t="s">
        <v>69</v>
      </c>
      <c r="C218" s="64" t="s">
        <v>69</v>
      </c>
      <c r="D218" s="61">
        <v>4.74784507758</v>
      </c>
      <c r="E218" s="61">
        <v>4.74784129676</v>
      </c>
      <c r="F218" s="61">
        <v>4.74783823081</v>
      </c>
      <c r="G218" s="61">
        <v>4.74783517279</v>
      </c>
      <c r="H218" s="61">
        <v>4.74783212272</v>
      </c>
      <c r="I218" s="61">
        <v>4.7478290806</v>
      </c>
      <c r="J218" s="61">
        <v>4.89486779162</v>
      </c>
      <c r="K218" s="61">
        <v>4.89486181459</v>
      </c>
      <c r="L218" s="61">
        <v>4.89485584551</v>
      </c>
      <c r="M218" s="61">
        <v>4.89485584551</v>
      </c>
      <c r="N218" s="61">
        <v>4.89485584551</v>
      </c>
      <c r="O218" s="61">
        <v>4.89485584551</v>
      </c>
      <c r="P218" s="61">
        <v>4.89485584551</v>
      </c>
      <c r="Q218" s="61">
        <v>4.89485584551</v>
      </c>
      <c r="R218" s="61">
        <v>4.89485584551</v>
      </c>
      <c r="S218" s="61">
        <v>4.89485584551</v>
      </c>
      <c r="T218" s="61">
        <v>4.89501738007</v>
      </c>
      <c r="U218" s="61">
        <v>4.89501738007</v>
      </c>
      <c r="V218" s="61">
        <v>4.89501738007</v>
      </c>
      <c r="W218" s="61">
        <v>4.89501561277</v>
      </c>
    </row>
    <row r="219" spans="2:23" ht="12.75" customHeight="1">
      <c r="B219" s="66" t="s">
        <v>106</v>
      </c>
      <c r="C219" s="64" t="s">
        <v>106</v>
      </c>
      <c r="D219" s="62">
        <v>3.5094997358</v>
      </c>
      <c r="E219" s="62">
        <v>3.50946201045</v>
      </c>
      <c r="F219" s="62">
        <v>3.50938652315</v>
      </c>
      <c r="G219" s="62">
        <v>3.50931106839</v>
      </c>
      <c r="H219" s="62">
        <v>3.50923564548</v>
      </c>
      <c r="I219" s="62">
        <v>3.50916025577</v>
      </c>
      <c r="J219" s="62">
        <v>3.50908490199</v>
      </c>
      <c r="K219" s="62">
        <v>3.50900958208</v>
      </c>
      <c r="L219" s="62">
        <v>11.4167621965</v>
      </c>
      <c r="M219" s="62">
        <v>11.4167621965</v>
      </c>
      <c r="N219" s="62">
        <v>11.4167621965</v>
      </c>
      <c r="O219" s="62">
        <v>11.4167621965</v>
      </c>
      <c r="P219" s="62">
        <v>11.439635169</v>
      </c>
      <c r="Q219" s="62">
        <v>11.439635169</v>
      </c>
      <c r="R219" s="62">
        <v>11.439635169</v>
      </c>
      <c r="S219" s="62">
        <v>11.439635169</v>
      </c>
      <c r="T219" s="62">
        <v>11.439635169</v>
      </c>
      <c r="U219" s="62">
        <v>11.439635169</v>
      </c>
      <c r="V219" s="62">
        <v>11.439635169</v>
      </c>
      <c r="W219" s="62">
        <v>11.4396030394</v>
      </c>
    </row>
    <row r="220" spans="2:23" ht="12.75" customHeight="1">
      <c r="B220" s="66" t="s">
        <v>228</v>
      </c>
      <c r="C220" s="65" t="s">
        <v>228</v>
      </c>
      <c r="D220" s="63">
        <v>3.01849881685</v>
      </c>
      <c r="E220" s="63">
        <v>3.01836495564</v>
      </c>
      <c r="F220" s="63">
        <v>3.01823106616</v>
      </c>
      <c r="G220" s="63">
        <v>3.01809715246</v>
      </c>
      <c r="H220" s="63">
        <v>3.01796321222</v>
      </c>
      <c r="I220" s="63">
        <v>3.01782924718</v>
      </c>
      <c r="J220" s="63">
        <v>3.01769525791</v>
      </c>
      <c r="K220" s="63">
        <v>3.01756124326</v>
      </c>
      <c r="L220" s="63">
        <v>3.01742720381</v>
      </c>
      <c r="M220" s="63">
        <v>3.01742720381</v>
      </c>
      <c r="N220" s="63">
        <v>3.01742720381</v>
      </c>
      <c r="O220" s="63">
        <v>3.01742720381</v>
      </c>
      <c r="P220" s="63">
        <v>3.01742720381</v>
      </c>
      <c r="Q220" s="63">
        <v>3.01742720381</v>
      </c>
      <c r="R220" s="63">
        <v>3.01742720381</v>
      </c>
      <c r="S220" s="63">
        <v>3.01742720381</v>
      </c>
      <c r="T220" s="63">
        <v>3.01742720381</v>
      </c>
      <c r="U220" s="63">
        <v>3.01742720381</v>
      </c>
      <c r="V220" s="63">
        <v>3.01742720381</v>
      </c>
      <c r="W220" s="63">
        <v>3.01748139378</v>
      </c>
    </row>
    <row r="221" spans="2:23" ht="12.75" customHeight="1">
      <c r="B221" s="66" t="s">
        <v>28</v>
      </c>
      <c r="C221" s="65" t="s">
        <v>28</v>
      </c>
      <c r="D221" s="63">
        <v>7.08273294678</v>
      </c>
      <c r="E221" s="63">
        <v>7.11711930088</v>
      </c>
      <c r="F221" s="63">
        <v>7.16823334193</v>
      </c>
      <c r="G221" s="63">
        <v>7.53541591151</v>
      </c>
      <c r="H221" s="63">
        <v>7.56792593792</v>
      </c>
      <c r="I221" s="63">
        <v>7.9253393744</v>
      </c>
      <c r="J221" s="63">
        <v>7.94980394268</v>
      </c>
      <c r="K221" s="63">
        <v>8.09621371852</v>
      </c>
      <c r="L221" s="63">
        <v>8.21668766944</v>
      </c>
      <c r="M221" s="63">
        <v>8.29218800851</v>
      </c>
      <c r="N221" s="63">
        <v>10.9537835353</v>
      </c>
      <c r="O221" s="63">
        <v>11.0006259084</v>
      </c>
      <c r="P221" s="63">
        <v>11.1244193455</v>
      </c>
      <c r="Q221" s="63">
        <v>11.2081400385</v>
      </c>
      <c r="R221" s="63">
        <v>11.2596734066</v>
      </c>
      <c r="S221" s="63">
        <v>11.2864780802</v>
      </c>
      <c r="T221" s="63">
        <v>11.3219033608</v>
      </c>
      <c r="U221" s="63">
        <v>11.3219510782</v>
      </c>
      <c r="V221" s="63">
        <v>11.3219510782</v>
      </c>
      <c r="W221" s="63">
        <v>11.32202964</v>
      </c>
    </row>
    <row r="222" spans="2:23" ht="12.75" customHeight="1">
      <c r="B222" s="66" t="s">
        <v>229</v>
      </c>
      <c r="C222" s="65" t="s">
        <v>229</v>
      </c>
      <c r="D222" s="63">
        <v>14.5459123509</v>
      </c>
      <c r="E222" s="63">
        <v>14.8603846479</v>
      </c>
      <c r="F222" s="63">
        <v>17.8427060498</v>
      </c>
      <c r="G222" s="63">
        <v>17.8430169561</v>
      </c>
      <c r="H222" s="63">
        <v>17.8440323079</v>
      </c>
      <c r="I222" s="63">
        <v>17.8593004197</v>
      </c>
      <c r="J222" s="63">
        <v>21.7800434214</v>
      </c>
      <c r="K222" s="63">
        <v>21.7802463074</v>
      </c>
      <c r="L222" s="63">
        <v>22.8247161247</v>
      </c>
      <c r="M222" s="63">
        <v>22.8247161247</v>
      </c>
      <c r="N222" s="63">
        <v>22.8253911978</v>
      </c>
      <c r="O222" s="63">
        <v>22.8290118069</v>
      </c>
      <c r="P222" s="63">
        <v>22.8290118069</v>
      </c>
      <c r="Q222" s="63">
        <v>22.8295009542</v>
      </c>
      <c r="R222" s="63">
        <v>22.8295009542</v>
      </c>
      <c r="S222" s="63">
        <v>22.8295009542</v>
      </c>
      <c r="T222" s="63">
        <v>22.8295009542</v>
      </c>
      <c r="U222" s="63">
        <v>22.8295009542</v>
      </c>
      <c r="V222" s="63">
        <v>22.8295009542</v>
      </c>
      <c r="W222" s="63">
        <v>22.8295322006</v>
      </c>
    </row>
    <row r="223" spans="2:23" ht="12.75" customHeight="1">
      <c r="B223" s="66" t="s">
        <v>159</v>
      </c>
      <c r="C223" s="65" t="s">
        <v>159</v>
      </c>
      <c r="D223" s="63">
        <v>0.2533719027</v>
      </c>
      <c r="E223" s="63">
        <v>0.253370240298</v>
      </c>
      <c r="F223" s="63">
        <v>0.253369922292</v>
      </c>
      <c r="G223" s="63">
        <v>0.253369604233</v>
      </c>
      <c r="H223" s="63">
        <v>0.253369286174</v>
      </c>
      <c r="I223" s="63">
        <v>0.253368968061</v>
      </c>
      <c r="J223" s="63">
        <v>0.254018802038</v>
      </c>
      <c r="K223" s="63">
        <v>0.254018459484</v>
      </c>
      <c r="L223" s="63">
        <v>0.259318610555</v>
      </c>
      <c r="M223" s="63">
        <v>0.319915785017</v>
      </c>
      <c r="N223" s="63">
        <v>0.319915785017</v>
      </c>
      <c r="O223" s="63">
        <v>0.319915785017</v>
      </c>
      <c r="P223" s="63">
        <v>0.638015049861</v>
      </c>
      <c r="Q223" s="63">
        <v>0.638015049861</v>
      </c>
      <c r="R223" s="63">
        <v>0.638015049861</v>
      </c>
      <c r="S223" s="63">
        <v>0.638015049861</v>
      </c>
      <c r="T223" s="63">
        <v>0.638015049861</v>
      </c>
      <c r="U223" s="63">
        <v>0.638015049861</v>
      </c>
      <c r="V223" s="63">
        <v>0.638015049861</v>
      </c>
      <c r="W223" s="63">
        <v>0.638014159147</v>
      </c>
    </row>
    <row r="224" spans="2:23" ht="12.75" customHeight="1">
      <c r="B224" s="66" t="s">
        <v>230</v>
      </c>
      <c r="C224" s="65" t="s">
        <v>230</v>
      </c>
      <c r="D224" s="63">
        <v>1.93630876864</v>
      </c>
      <c r="E224" s="63">
        <v>1.93633287717</v>
      </c>
      <c r="F224" s="63">
        <v>4.13681568895</v>
      </c>
      <c r="G224" s="63">
        <v>4.13678165875</v>
      </c>
      <c r="H224" s="63">
        <v>4.13674764191</v>
      </c>
      <c r="I224" s="63">
        <v>4.13671362015</v>
      </c>
      <c r="J224" s="63">
        <v>4.13667954145</v>
      </c>
      <c r="K224" s="63">
        <v>4.13664540439</v>
      </c>
      <c r="L224" s="63">
        <v>4.13661120969</v>
      </c>
      <c r="M224" s="63">
        <v>4.13661079139</v>
      </c>
      <c r="N224" s="63">
        <v>4.13661079139</v>
      </c>
      <c r="O224" s="63">
        <v>4.13661079139</v>
      </c>
      <c r="P224" s="63">
        <v>4.13661079139</v>
      </c>
      <c r="Q224" s="63">
        <v>4.13661079139</v>
      </c>
      <c r="R224" s="63">
        <v>4.13661079139</v>
      </c>
      <c r="S224" s="63">
        <v>4.13661079139</v>
      </c>
      <c r="T224" s="63">
        <v>4.13661079139</v>
      </c>
      <c r="U224" s="63">
        <v>4.13661079139</v>
      </c>
      <c r="V224" s="63">
        <v>4.13661079139</v>
      </c>
      <c r="W224" s="63">
        <v>4.13661793614</v>
      </c>
    </row>
    <row r="225" spans="2:23" ht="12.75" customHeight="1">
      <c r="B225" s="66" t="s">
        <v>107</v>
      </c>
      <c r="C225" s="64" t="s">
        <v>107</v>
      </c>
      <c r="D225" s="61">
        <v>14.2418009776</v>
      </c>
      <c r="E225" s="61">
        <v>15.2067035167</v>
      </c>
      <c r="F225" s="61">
        <v>15.4129592945</v>
      </c>
      <c r="G225" s="61">
        <v>15.4561868697</v>
      </c>
      <c r="H225" s="61">
        <v>16.0023285913</v>
      </c>
      <c r="I225" s="61">
        <v>16.3850320319</v>
      </c>
      <c r="J225" s="61">
        <v>16.8412784515</v>
      </c>
      <c r="K225" s="61">
        <v>17.0406256614</v>
      </c>
      <c r="L225" s="61">
        <v>17.6386561396</v>
      </c>
      <c r="M225" s="61">
        <v>18.6776342216</v>
      </c>
      <c r="N225" s="61">
        <v>19.4225784741</v>
      </c>
      <c r="O225" s="61">
        <v>19.5870935075</v>
      </c>
      <c r="P225" s="61">
        <v>19.590347452</v>
      </c>
      <c r="Q225" s="61">
        <v>19.590347452</v>
      </c>
      <c r="R225" s="61">
        <v>19.590347452</v>
      </c>
      <c r="S225" s="61">
        <v>19.590347452</v>
      </c>
      <c r="T225" s="61">
        <v>19.590347452</v>
      </c>
      <c r="U225" s="61">
        <v>19.590347452</v>
      </c>
      <c r="V225" s="61">
        <v>19.590347452</v>
      </c>
      <c r="W225" s="61">
        <v>19.5903225575</v>
      </c>
    </row>
    <row r="226" spans="2:23" ht="12" customHeight="1">
      <c r="B226" s="66" t="s">
        <v>231</v>
      </c>
      <c r="C226" s="64" t="s">
        <v>231</v>
      </c>
      <c r="D226" s="61">
        <v>4.19831953211</v>
      </c>
      <c r="E226" s="61">
        <v>4.40936627663</v>
      </c>
      <c r="F226" s="61">
        <v>4.40930306512</v>
      </c>
      <c r="G226" s="61">
        <v>4.40923982217</v>
      </c>
      <c r="H226" s="61">
        <v>4.6230420036</v>
      </c>
      <c r="I226" s="61">
        <v>4.62297870563</v>
      </c>
      <c r="J226" s="61">
        <v>4.70597927096</v>
      </c>
      <c r="K226" s="61">
        <v>4.78941650783</v>
      </c>
      <c r="L226" s="61">
        <v>4.78933578277</v>
      </c>
      <c r="M226" s="61">
        <v>4.81936632694</v>
      </c>
      <c r="N226" s="61">
        <v>4.81936632694</v>
      </c>
      <c r="O226" s="61">
        <v>4.83228742256</v>
      </c>
      <c r="P226" s="61">
        <v>4.8460365013</v>
      </c>
      <c r="Q226" s="61">
        <v>4.8460365013</v>
      </c>
      <c r="R226" s="61">
        <v>4.8460365013</v>
      </c>
      <c r="S226" s="61">
        <v>4.8460365013</v>
      </c>
      <c r="T226" s="61">
        <v>4.8460365013</v>
      </c>
      <c r="U226" s="61">
        <v>4.8460365013</v>
      </c>
      <c r="V226" s="61">
        <v>4.8460365013</v>
      </c>
      <c r="W226" s="61">
        <v>4.84592960416</v>
      </c>
    </row>
    <row r="227" spans="2:23" ht="12.75" customHeight="1">
      <c r="B227" s="66" t="s">
        <v>160</v>
      </c>
      <c r="C227" s="64" t="s">
        <v>160</v>
      </c>
      <c r="D227" s="61">
        <v>0</v>
      </c>
      <c r="E227" s="61">
        <v>0</v>
      </c>
      <c r="F227" s="61">
        <v>0</v>
      </c>
      <c r="G227" s="61">
        <v>0</v>
      </c>
      <c r="H227" s="61">
        <v>0</v>
      </c>
      <c r="I227" s="61">
        <v>0</v>
      </c>
      <c r="J227" s="61">
        <v>0</v>
      </c>
      <c r="K227" s="61">
        <v>0</v>
      </c>
      <c r="L227" s="61">
        <v>0</v>
      </c>
      <c r="M227" s="61">
        <v>0</v>
      </c>
      <c r="N227" s="61">
        <v>5.11204431613</v>
      </c>
      <c r="O227" s="61">
        <v>5.11204431613</v>
      </c>
      <c r="P227" s="61">
        <v>5.11204431613</v>
      </c>
      <c r="Q227" s="61">
        <v>5.11204431613</v>
      </c>
      <c r="R227" s="61">
        <v>5.11204431613</v>
      </c>
      <c r="S227" s="61">
        <v>5.11204431613</v>
      </c>
      <c r="T227" s="61">
        <v>5.11204431613</v>
      </c>
      <c r="U227" s="61">
        <v>6.04983087378</v>
      </c>
      <c r="V227" s="61">
        <v>6.04983087378</v>
      </c>
      <c r="W227" s="61">
        <v>6.04983078716</v>
      </c>
    </row>
    <row r="228" spans="2:23" ht="12.75" customHeight="1">
      <c r="B228" s="66" t="s">
        <v>70</v>
      </c>
      <c r="C228" s="64" t="s">
        <v>70</v>
      </c>
      <c r="D228" s="61">
        <v>11.2564947533</v>
      </c>
      <c r="E228" s="61">
        <v>11.2565362858</v>
      </c>
      <c r="F228" s="61">
        <v>11.2565560668</v>
      </c>
      <c r="G228" s="61">
        <v>11.2565758374</v>
      </c>
      <c r="H228" s="61">
        <v>11.2565955993</v>
      </c>
      <c r="I228" s="61">
        <v>11.2566153507</v>
      </c>
      <c r="J228" s="61">
        <v>11.2566341082</v>
      </c>
      <c r="K228" s="61">
        <v>11.2566538405</v>
      </c>
      <c r="L228" s="61">
        <v>11.2566735641</v>
      </c>
      <c r="M228" s="61">
        <v>11.2566735641</v>
      </c>
      <c r="N228" s="61">
        <v>11.2566735641</v>
      </c>
      <c r="O228" s="61">
        <v>11.2566735641</v>
      </c>
      <c r="P228" s="61">
        <v>11.2566735641</v>
      </c>
      <c r="Q228" s="61">
        <v>11.2566735641</v>
      </c>
      <c r="R228" s="61">
        <v>11.2566735641</v>
      </c>
      <c r="S228" s="61">
        <v>11.2566735641</v>
      </c>
      <c r="T228" s="61">
        <v>11.2566735641</v>
      </c>
      <c r="U228" s="61">
        <v>11.2566735641</v>
      </c>
      <c r="V228" s="61">
        <v>11.2566735641</v>
      </c>
      <c r="W228" s="61">
        <v>11.2567590852</v>
      </c>
    </row>
    <row r="229" spans="2:23" ht="12.75" customHeight="1">
      <c r="B229" s="66" t="s">
        <v>193</v>
      </c>
      <c r="C229" s="64" t="s">
        <v>193</v>
      </c>
      <c r="D229" s="62">
        <v>0</v>
      </c>
      <c r="E229" s="62">
        <v>0</v>
      </c>
      <c r="F229" s="62">
        <v>6.05460146092</v>
      </c>
      <c r="G229" s="62">
        <v>6.05648962747</v>
      </c>
      <c r="H229" s="62">
        <v>6.05837328508</v>
      </c>
      <c r="I229" s="62">
        <v>6.06025240056</v>
      </c>
      <c r="J229" s="62">
        <v>6.0621269739</v>
      </c>
      <c r="K229" s="62">
        <v>6.06399693207</v>
      </c>
      <c r="L229" s="62">
        <v>6.06586244771</v>
      </c>
      <c r="M229" s="62">
        <v>6.06586244771</v>
      </c>
      <c r="N229" s="62">
        <v>6.06586244771</v>
      </c>
      <c r="O229" s="62">
        <v>6.06586244771</v>
      </c>
      <c r="P229" s="62">
        <v>6.06586244771</v>
      </c>
      <c r="Q229" s="62">
        <v>6.06586244771</v>
      </c>
      <c r="R229" s="62">
        <v>6.06586244771</v>
      </c>
      <c r="S229" s="62">
        <v>6.06586244771</v>
      </c>
      <c r="T229" s="62">
        <v>6.06586244771</v>
      </c>
      <c r="U229" s="62">
        <v>6.06586244771</v>
      </c>
      <c r="V229" s="62">
        <v>6.06586244771</v>
      </c>
      <c r="W229" s="62">
        <v>6.06538282754</v>
      </c>
    </row>
    <row r="230" spans="2:23" ht="12.75" customHeight="1">
      <c r="B230" s="66" t="s">
        <v>108</v>
      </c>
      <c r="C230" s="65" t="s">
        <v>108</v>
      </c>
      <c r="D230" s="63">
        <v>1.38436522907</v>
      </c>
      <c r="E230" s="63">
        <v>1.38450085373</v>
      </c>
      <c r="F230" s="63">
        <v>1.97176288953</v>
      </c>
      <c r="G230" s="63">
        <v>1.97179748397</v>
      </c>
      <c r="H230" s="63">
        <v>9.62974459172</v>
      </c>
      <c r="I230" s="63">
        <v>9.62937922819</v>
      </c>
      <c r="J230" s="63">
        <v>9.62901572486</v>
      </c>
      <c r="K230" s="63">
        <v>9.62865401907</v>
      </c>
      <c r="L230" s="63">
        <v>9.62829411081</v>
      </c>
      <c r="M230" s="63">
        <v>9.62829411081</v>
      </c>
      <c r="N230" s="63">
        <v>9.62829411081</v>
      </c>
      <c r="O230" s="63">
        <v>14.5359289888</v>
      </c>
      <c r="P230" s="63">
        <v>14.5359289888</v>
      </c>
      <c r="Q230" s="63">
        <v>14.5359289888</v>
      </c>
      <c r="R230" s="63">
        <v>14.5359289888</v>
      </c>
      <c r="S230" s="63">
        <v>14.5359289888</v>
      </c>
      <c r="T230" s="63">
        <v>14.5359289888</v>
      </c>
      <c r="U230" s="63">
        <v>14.5359289888</v>
      </c>
      <c r="V230" s="63">
        <v>14.5359289888</v>
      </c>
      <c r="W230" s="63">
        <v>14.5353479155</v>
      </c>
    </row>
    <row r="231" spans="2:23" ht="12.75" customHeight="1">
      <c r="B231" s="66" t="s">
        <v>71</v>
      </c>
      <c r="C231" s="65" t="s">
        <v>71</v>
      </c>
      <c r="D231" s="63">
        <v>30.462137715</v>
      </c>
      <c r="E231" s="63">
        <v>30.4622794435</v>
      </c>
      <c r="F231" s="63">
        <v>30.9440173873</v>
      </c>
      <c r="G231" s="63">
        <v>31.230328437</v>
      </c>
      <c r="H231" s="63">
        <v>31.2306048345</v>
      </c>
      <c r="I231" s="63">
        <v>31.230880388</v>
      </c>
      <c r="J231" s="63">
        <v>31.2311551358</v>
      </c>
      <c r="K231" s="63">
        <v>31.2314290011</v>
      </c>
      <c r="L231" s="63">
        <v>31.2393794215</v>
      </c>
      <c r="M231" s="63">
        <v>31.2393794215</v>
      </c>
      <c r="N231" s="63">
        <v>31.2393794215</v>
      </c>
      <c r="O231" s="63">
        <v>31.2393794215</v>
      </c>
      <c r="P231" s="63">
        <v>31.2393794215</v>
      </c>
      <c r="Q231" s="63">
        <v>31.2393794215</v>
      </c>
      <c r="R231" s="63">
        <v>31.2393794215</v>
      </c>
      <c r="S231" s="63">
        <v>31.2393794215</v>
      </c>
      <c r="T231" s="63">
        <v>31.2393794215</v>
      </c>
      <c r="U231" s="63">
        <v>31.2393794215</v>
      </c>
      <c r="V231" s="63">
        <v>31.2393794215</v>
      </c>
      <c r="W231" s="63">
        <v>31.2396599627</v>
      </c>
    </row>
    <row r="232" spans="2:23" ht="12.75" customHeight="1">
      <c r="B232" s="66" t="s">
        <v>72</v>
      </c>
      <c r="C232" s="65" t="s">
        <v>72</v>
      </c>
      <c r="D232" s="63">
        <v>1.25342712298</v>
      </c>
      <c r="E232" s="63">
        <v>1.2534062668</v>
      </c>
      <c r="F232" s="63">
        <v>1.2533854583</v>
      </c>
      <c r="G232" s="63">
        <v>1.29382085581</v>
      </c>
      <c r="H232" s="63">
        <v>1.29380096594</v>
      </c>
      <c r="I232" s="63">
        <v>1.29589210591</v>
      </c>
      <c r="J232" s="63">
        <v>1.29587273656</v>
      </c>
      <c r="K232" s="63">
        <v>1.29585341552</v>
      </c>
      <c r="L232" s="63">
        <v>1.29583414409</v>
      </c>
      <c r="M232" s="63">
        <v>1.29583414409</v>
      </c>
      <c r="N232" s="63">
        <v>1.29583414409</v>
      </c>
      <c r="O232" s="63">
        <v>1.29583414409</v>
      </c>
      <c r="P232" s="63">
        <v>1.29637703154</v>
      </c>
      <c r="Q232" s="63">
        <v>1.29637703154</v>
      </c>
      <c r="R232" s="63">
        <v>1.29637703154</v>
      </c>
      <c r="S232" s="63">
        <v>1.29637703154</v>
      </c>
      <c r="T232" s="63">
        <v>1.29637703154</v>
      </c>
      <c r="U232" s="63">
        <v>1.29637703154</v>
      </c>
      <c r="V232" s="63">
        <v>1.29637703154</v>
      </c>
      <c r="W232" s="63">
        <v>1.29638090967</v>
      </c>
    </row>
    <row r="233" spans="2:23" ht="12.75" customHeight="1">
      <c r="B233" s="66" t="s">
        <v>73</v>
      </c>
      <c r="C233" s="65" t="s">
        <v>73</v>
      </c>
      <c r="D233" s="63">
        <v>1.71842006516</v>
      </c>
      <c r="E233" s="63">
        <v>1.74193468051</v>
      </c>
      <c r="F233" s="63">
        <v>1.7419391523</v>
      </c>
      <c r="G233" s="63">
        <v>1.88231809808</v>
      </c>
      <c r="H233" s="63">
        <v>1.88761674455</v>
      </c>
      <c r="I233" s="63">
        <v>1.88837537987</v>
      </c>
      <c r="J233" s="63">
        <v>1.88837745725</v>
      </c>
      <c r="K233" s="63">
        <v>1.88837953974</v>
      </c>
      <c r="L233" s="63">
        <v>1.8883816299</v>
      </c>
      <c r="M233" s="63">
        <v>1.8883816951</v>
      </c>
      <c r="N233" s="63">
        <v>1.88838170149</v>
      </c>
      <c r="O233" s="63">
        <v>1.88838170149</v>
      </c>
      <c r="P233" s="63">
        <v>1.89159100713</v>
      </c>
      <c r="Q233" s="63">
        <v>1.89159100713</v>
      </c>
      <c r="R233" s="63">
        <v>1.89159100713</v>
      </c>
      <c r="S233" s="63">
        <v>1.89159100713</v>
      </c>
      <c r="T233" s="63">
        <v>1.89159100713</v>
      </c>
      <c r="U233" s="63">
        <v>1.8915980357</v>
      </c>
      <c r="V233" s="63">
        <v>1.8915980357</v>
      </c>
      <c r="W233" s="63">
        <v>1.89159981649</v>
      </c>
    </row>
    <row r="234" spans="2:23" ht="12.75" customHeight="1">
      <c r="B234" s="66" t="s">
        <v>232</v>
      </c>
      <c r="C234" s="65" t="s">
        <v>232</v>
      </c>
      <c r="D234" s="63">
        <v>2.98631698664</v>
      </c>
      <c r="E234" s="63">
        <v>2.98633922298</v>
      </c>
      <c r="F234" s="63">
        <v>2.98636207853</v>
      </c>
      <c r="G234" s="63">
        <v>2.98638484416</v>
      </c>
      <c r="H234" s="63">
        <v>2.98640752192</v>
      </c>
      <c r="I234" s="63">
        <v>2.98643010363</v>
      </c>
      <c r="J234" s="63">
        <v>2.98645258112</v>
      </c>
      <c r="K234" s="63">
        <v>2.98647495438</v>
      </c>
      <c r="L234" s="63">
        <v>2.98649723159</v>
      </c>
      <c r="M234" s="63">
        <v>2.98649761987</v>
      </c>
      <c r="N234" s="63">
        <v>2.98649761987</v>
      </c>
      <c r="O234" s="63">
        <v>2.98649761987</v>
      </c>
      <c r="P234" s="63">
        <v>2.98649761987</v>
      </c>
      <c r="Q234" s="63">
        <v>2.98649761987</v>
      </c>
      <c r="R234" s="63">
        <v>2.98649761987</v>
      </c>
      <c r="S234" s="63">
        <v>2.98649761987</v>
      </c>
      <c r="T234" s="63">
        <v>2.98649761987</v>
      </c>
      <c r="U234" s="63">
        <v>2.98649761987</v>
      </c>
      <c r="V234" s="63">
        <v>2.98649761987</v>
      </c>
      <c r="W234" s="63">
        <v>2.98652320975</v>
      </c>
    </row>
    <row r="235" spans="2:23" ht="12.75" customHeight="1">
      <c r="B235" s="66" t="s">
        <v>194</v>
      </c>
      <c r="C235" s="64" t="s">
        <v>194</v>
      </c>
      <c r="D235" s="61">
        <v>4.88592633052</v>
      </c>
      <c r="E235" s="61">
        <v>4.88565905102</v>
      </c>
      <c r="F235" s="61">
        <v>42.9180749516</v>
      </c>
      <c r="G235" s="61">
        <v>42.9188845942</v>
      </c>
      <c r="H235" s="61">
        <v>42.9196904316</v>
      </c>
      <c r="I235" s="61">
        <v>42.920494273</v>
      </c>
      <c r="J235" s="61">
        <v>42.9212955973</v>
      </c>
      <c r="K235" s="61">
        <v>42.9220927525</v>
      </c>
      <c r="L235" s="61">
        <v>42.9228851783</v>
      </c>
      <c r="M235" s="61">
        <v>42.9228851783</v>
      </c>
      <c r="N235" s="61">
        <v>42.9228851783</v>
      </c>
      <c r="O235" s="61">
        <v>42.9228851783</v>
      </c>
      <c r="P235" s="61">
        <v>42.9228851783</v>
      </c>
      <c r="Q235" s="61">
        <v>42.9228851783</v>
      </c>
      <c r="R235" s="61">
        <v>42.9228851783</v>
      </c>
      <c r="S235" s="61">
        <v>42.9228851783</v>
      </c>
      <c r="T235" s="61">
        <v>42.9228851783</v>
      </c>
      <c r="U235" s="61">
        <v>42.9228851783</v>
      </c>
      <c r="V235" s="61">
        <v>42.9228851783</v>
      </c>
      <c r="W235" s="61">
        <v>42.9220132366</v>
      </c>
    </row>
    <row r="236" spans="2:23" ht="12.75" customHeight="1">
      <c r="B236" s="66" t="s">
        <v>127</v>
      </c>
      <c r="C236" s="64" t="s">
        <v>127</v>
      </c>
      <c r="D236" s="61">
        <v>0</v>
      </c>
      <c r="E236" s="61">
        <v>0</v>
      </c>
      <c r="F236" s="61">
        <v>0</v>
      </c>
      <c r="G236" s="61">
        <v>0</v>
      </c>
      <c r="H236" s="61">
        <v>0</v>
      </c>
      <c r="I236" s="61">
        <v>0</v>
      </c>
      <c r="J236" s="61">
        <v>0.438812763396</v>
      </c>
      <c r="K236" s="61">
        <v>0.438812763396</v>
      </c>
      <c r="L236" s="61">
        <v>0.438812763396</v>
      </c>
      <c r="M236" s="61">
        <v>0.438812763396</v>
      </c>
      <c r="N236" s="61">
        <v>0.438812763396</v>
      </c>
      <c r="O236" s="61">
        <v>0.438812763396</v>
      </c>
      <c r="P236" s="61">
        <v>0.438812763396</v>
      </c>
      <c r="Q236" s="61">
        <v>0.438812763396</v>
      </c>
      <c r="R236" s="61">
        <v>0.438812763396</v>
      </c>
      <c r="S236" s="61">
        <v>0.438812763396</v>
      </c>
      <c r="T236" s="61">
        <v>0.438812763396</v>
      </c>
      <c r="U236" s="61">
        <v>0.438812763396</v>
      </c>
      <c r="V236" s="61">
        <v>0.438812763396</v>
      </c>
      <c r="W236" s="61">
        <v>0.438812763396</v>
      </c>
    </row>
    <row r="237" spans="2:23" ht="12.75" customHeight="1">
      <c r="B237" s="66" t="s">
        <v>233</v>
      </c>
      <c r="C237" s="64" t="s">
        <v>233</v>
      </c>
      <c r="D237" s="61">
        <v>7.29773007483</v>
      </c>
      <c r="E237" s="61">
        <v>7.83641033014</v>
      </c>
      <c r="F237" s="61">
        <v>7.8363901981</v>
      </c>
      <c r="G237" s="61">
        <v>7.92431074102</v>
      </c>
      <c r="H237" s="61">
        <v>7.92428764778</v>
      </c>
      <c r="I237" s="61">
        <v>7.92426453397</v>
      </c>
      <c r="J237" s="61">
        <v>7.92424141194</v>
      </c>
      <c r="K237" s="61">
        <v>7.92421826523</v>
      </c>
      <c r="L237" s="61">
        <v>7.92419510618</v>
      </c>
      <c r="M237" s="61">
        <v>7.92419520489</v>
      </c>
      <c r="N237" s="61">
        <v>7.92419520489</v>
      </c>
      <c r="O237" s="61">
        <v>7.92419520489</v>
      </c>
      <c r="P237" s="61">
        <v>9.67279928618</v>
      </c>
      <c r="Q237" s="61">
        <v>9.67279928618</v>
      </c>
      <c r="R237" s="61">
        <v>9.67279928618</v>
      </c>
      <c r="S237" s="61">
        <v>9.67279928618</v>
      </c>
      <c r="T237" s="61">
        <v>9.67279928618</v>
      </c>
      <c r="U237" s="61">
        <v>9.67279928618</v>
      </c>
      <c r="V237" s="61">
        <v>9.67279928618</v>
      </c>
      <c r="W237" s="61">
        <v>9.67277953663</v>
      </c>
    </row>
    <row r="238" spans="2:23" ht="12.75" customHeight="1">
      <c r="B238" s="66" t="s">
        <v>74</v>
      </c>
      <c r="C238" s="64" t="s">
        <v>74</v>
      </c>
      <c r="D238" s="61">
        <v>1.82820382514</v>
      </c>
      <c r="E238" s="61">
        <v>1.95894573833</v>
      </c>
      <c r="F238" s="61">
        <v>2.05630853565</v>
      </c>
      <c r="G238" s="61">
        <v>2.22919709124</v>
      </c>
      <c r="H238" s="61">
        <v>2.35980186653</v>
      </c>
      <c r="I238" s="61">
        <v>2.74635048867</v>
      </c>
      <c r="J238" s="61">
        <v>3.27743173713</v>
      </c>
      <c r="K238" s="61">
        <v>3.41306190665</v>
      </c>
      <c r="L238" s="61">
        <v>3.50125276406</v>
      </c>
      <c r="M238" s="61">
        <v>3.50124610104</v>
      </c>
      <c r="N238" s="61">
        <v>3.50137221241</v>
      </c>
      <c r="O238" s="61">
        <v>3.50137221241</v>
      </c>
      <c r="P238" s="61">
        <v>3.50137221241</v>
      </c>
      <c r="Q238" s="61">
        <v>3.50137221241</v>
      </c>
      <c r="R238" s="61">
        <v>3.50137221241</v>
      </c>
      <c r="S238" s="61">
        <v>3.50887183529</v>
      </c>
      <c r="T238" s="61">
        <v>3.50887183529</v>
      </c>
      <c r="U238" s="61">
        <v>3.50887183529</v>
      </c>
      <c r="V238" s="61">
        <v>3.50887183529</v>
      </c>
      <c r="W238" s="61">
        <v>3.50886803954</v>
      </c>
    </row>
    <row r="239" spans="2:23" ht="12.75" customHeight="1">
      <c r="B239" s="66" t="s">
        <v>109</v>
      </c>
      <c r="C239" s="64" t="s">
        <v>109</v>
      </c>
      <c r="D239" s="62">
        <v>0.266885480597</v>
      </c>
      <c r="E239" s="62">
        <v>0.266886484808</v>
      </c>
      <c r="F239" s="62">
        <v>0.266889498711</v>
      </c>
      <c r="G239" s="62">
        <v>0.267615790023</v>
      </c>
      <c r="H239" s="62">
        <v>0.304184020779</v>
      </c>
      <c r="I239" s="62">
        <v>0.304700223896</v>
      </c>
      <c r="J239" s="62">
        <v>0.305230390174</v>
      </c>
      <c r="K239" s="62">
        <v>0.305764345027</v>
      </c>
      <c r="L239" s="62">
        <v>0.306298373383</v>
      </c>
      <c r="M239" s="62">
        <v>0.306298373383</v>
      </c>
      <c r="N239" s="62">
        <v>0.306298373383</v>
      </c>
      <c r="O239" s="62">
        <v>5.32841057987</v>
      </c>
      <c r="P239" s="62">
        <v>5.32841057987</v>
      </c>
      <c r="Q239" s="62">
        <v>5.61950331283</v>
      </c>
      <c r="R239" s="62">
        <v>5.61950331283</v>
      </c>
      <c r="S239" s="62">
        <v>5.61950331283</v>
      </c>
      <c r="T239" s="62">
        <v>5.61950331283</v>
      </c>
      <c r="U239" s="62">
        <v>5.61950331283</v>
      </c>
      <c r="V239" s="62">
        <v>5.61950331283</v>
      </c>
      <c r="W239" s="62">
        <v>5.61683075716</v>
      </c>
    </row>
    <row r="240" spans="2:23" ht="12.75" customHeight="1">
      <c r="B240" s="66" t="s">
        <v>29</v>
      </c>
      <c r="C240" s="65" t="s">
        <v>29</v>
      </c>
      <c r="D240" s="63">
        <v>21.822162914</v>
      </c>
      <c r="E240" s="63">
        <v>22.1977827638</v>
      </c>
      <c r="F240" s="63">
        <v>22.4938843405</v>
      </c>
      <c r="G240" s="63">
        <v>22.7225082178</v>
      </c>
      <c r="H240" s="63">
        <v>23.12233399</v>
      </c>
      <c r="I240" s="63">
        <v>23.3578252154</v>
      </c>
      <c r="J240" s="63">
        <v>23.6190225169</v>
      </c>
      <c r="K240" s="63">
        <v>23.6593811339</v>
      </c>
      <c r="L240" s="63">
        <v>23.6911249038</v>
      </c>
      <c r="M240" s="63">
        <v>23.7277268135</v>
      </c>
      <c r="N240" s="63">
        <v>23.9951550065</v>
      </c>
      <c r="O240" s="63">
        <v>24.2629353325</v>
      </c>
      <c r="P240" s="63">
        <v>24.2673371157</v>
      </c>
      <c r="Q240" s="63">
        <v>24.2744461293</v>
      </c>
      <c r="R240" s="63">
        <v>24.2744461293</v>
      </c>
      <c r="S240" s="63">
        <v>24.352375429</v>
      </c>
      <c r="T240" s="63">
        <v>24.3523783562</v>
      </c>
      <c r="U240" s="63">
        <v>24.3523783562</v>
      </c>
      <c r="V240" s="63">
        <v>24.3523783562</v>
      </c>
      <c r="W240" s="63">
        <v>24.3525518792</v>
      </c>
    </row>
    <row r="241" spans="2:23" ht="12.75" customHeight="1">
      <c r="B241" s="66" t="s">
        <v>75</v>
      </c>
      <c r="C241" s="65" t="s">
        <v>75</v>
      </c>
      <c r="D241" s="63">
        <v>26.5126984432</v>
      </c>
      <c r="E241" s="63">
        <v>26.5127625021</v>
      </c>
      <c r="F241" s="63">
        <v>26.7172397712</v>
      </c>
      <c r="G241" s="63">
        <v>26.8254181073</v>
      </c>
      <c r="H241" s="63">
        <v>26.8264661484</v>
      </c>
      <c r="I241" s="63">
        <v>26.8516838788</v>
      </c>
      <c r="J241" s="63">
        <v>26.8516937706</v>
      </c>
      <c r="K241" s="63">
        <v>26.8677672488</v>
      </c>
      <c r="L241" s="63">
        <v>26.8677803816</v>
      </c>
      <c r="M241" s="63">
        <v>26.8677803816</v>
      </c>
      <c r="N241" s="63">
        <v>26.9160579078</v>
      </c>
      <c r="O241" s="63">
        <v>27.1527994621</v>
      </c>
      <c r="P241" s="63">
        <v>27.2963314167</v>
      </c>
      <c r="Q241" s="63">
        <v>27.2963314167</v>
      </c>
      <c r="R241" s="63">
        <v>27.3030665764</v>
      </c>
      <c r="S241" s="63">
        <v>27.324760074</v>
      </c>
      <c r="T241" s="63">
        <v>27.324760074</v>
      </c>
      <c r="U241" s="63">
        <v>27.688968339</v>
      </c>
      <c r="V241" s="63">
        <v>27.688968339</v>
      </c>
      <c r="W241" s="63">
        <v>27.6889700915</v>
      </c>
    </row>
    <row r="242" spans="2:23" ht="12.75" customHeight="1">
      <c r="B242" s="66" t="s">
        <v>30</v>
      </c>
      <c r="C242" s="65" t="s">
        <v>30</v>
      </c>
      <c r="D242" s="63">
        <v>14.7821560747</v>
      </c>
      <c r="E242" s="63">
        <v>14.7821905837</v>
      </c>
      <c r="F242" s="63">
        <v>14.7859641354</v>
      </c>
      <c r="G242" s="63">
        <v>14.7939745088</v>
      </c>
      <c r="H242" s="63">
        <v>14.7995323693</v>
      </c>
      <c r="I242" s="63">
        <v>14.8017951357</v>
      </c>
      <c r="J242" s="63">
        <v>14.8029241144</v>
      </c>
      <c r="K242" s="63">
        <v>14.806373589</v>
      </c>
      <c r="L242" s="63">
        <v>14.8085637278</v>
      </c>
      <c r="M242" s="63">
        <v>14.8088797828</v>
      </c>
      <c r="N242" s="63">
        <v>14.8093140062</v>
      </c>
      <c r="O242" s="63">
        <v>14.8112693611</v>
      </c>
      <c r="P242" s="63">
        <v>14.8112801786</v>
      </c>
      <c r="Q242" s="63">
        <v>14.8113584292</v>
      </c>
      <c r="R242" s="63">
        <v>14.8113584292</v>
      </c>
      <c r="S242" s="63">
        <v>14.8141270292</v>
      </c>
      <c r="T242" s="63">
        <v>14.8141724844</v>
      </c>
      <c r="U242" s="63">
        <v>14.8141725165</v>
      </c>
      <c r="V242" s="63">
        <v>14.8141725165</v>
      </c>
      <c r="W242" s="63">
        <v>14.8144288071</v>
      </c>
    </row>
    <row r="243" spans="2:23" ht="12.75" customHeight="1">
      <c r="B243" s="66" t="s">
        <v>195</v>
      </c>
      <c r="C243" s="65" t="s">
        <v>195</v>
      </c>
      <c r="D243" s="63">
        <v>15.219833308</v>
      </c>
      <c r="E243" s="63">
        <v>15.2174700061</v>
      </c>
      <c r="F243" s="63">
        <v>15.2148985383</v>
      </c>
      <c r="G243" s="63">
        <v>15.2123204961</v>
      </c>
      <c r="H243" s="63">
        <v>15.2097313376</v>
      </c>
      <c r="I243" s="63">
        <v>15.2071369578</v>
      </c>
      <c r="J243" s="63">
        <v>15.204537498</v>
      </c>
      <c r="K243" s="63">
        <v>15.2019327585</v>
      </c>
      <c r="L243" s="63">
        <v>15.1993226778</v>
      </c>
      <c r="M243" s="63">
        <v>15.1993226778</v>
      </c>
      <c r="N243" s="63">
        <v>15.1993226778</v>
      </c>
      <c r="O243" s="63">
        <v>15.1993226778</v>
      </c>
      <c r="P243" s="63">
        <v>15.1993226778</v>
      </c>
      <c r="Q243" s="63">
        <v>15.1993226778</v>
      </c>
      <c r="R243" s="63">
        <v>15.1993226778</v>
      </c>
      <c r="S243" s="63">
        <v>15.1993226778</v>
      </c>
      <c r="T243" s="63">
        <v>15.1993226778</v>
      </c>
      <c r="U243" s="63">
        <v>15.1993226778</v>
      </c>
      <c r="V243" s="63">
        <v>15.1993226778</v>
      </c>
      <c r="W243" s="63">
        <v>15.2010138708</v>
      </c>
    </row>
    <row r="244" spans="2:23" ht="12.75" customHeight="1">
      <c r="B244" s="66" t="s">
        <v>110</v>
      </c>
      <c r="C244" s="65" t="s">
        <v>110</v>
      </c>
      <c r="D244" s="63">
        <v>0.250868999041</v>
      </c>
      <c r="E244" s="63">
        <v>0.250873335037</v>
      </c>
      <c r="F244" s="63">
        <v>0.250919155551</v>
      </c>
      <c r="G244" s="63">
        <v>0.250922914777</v>
      </c>
      <c r="H244" s="63">
        <v>0.250926674172</v>
      </c>
      <c r="I244" s="63">
        <v>0.250930432446</v>
      </c>
      <c r="J244" s="63">
        <v>0.250934189935</v>
      </c>
      <c r="K244" s="63">
        <v>0.250937946584</v>
      </c>
      <c r="L244" s="63">
        <v>0.250941702392</v>
      </c>
      <c r="M244" s="63">
        <v>0.250941702392</v>
      </c>
      <c r="N244" s="63">
        <v>0.250941702392</v>
      </c>
      <c r="O244" s="63">
        <v>0.250941702392</v>
      </c>
      <c r="P244" s="63">
        <v>0.250941702392</v>
      </c>
      <c r="Q244" s="63">
        <v>0.250941702392</v>
      </c>
      <c r="R244" s="63">
        <v>0.250941702392</v>
      </c>
      <c r="S244" s="63">
        <v>0.250941702392</v>
      </c>
      <c r="T244" s="63">
        <v>0.250941702392</v>
      </c>
      <c r="U244" s="63">
        <v>0.250941702392</v>
      </c>
      <c r="V244" s="63">
        <v>0.250941702392</v>
      </c>
      <c r="W244" s="63">
        <v>0.250942209118</v>
      </c>
    </row>
    <row r="245" spans="2:23" ht="12.75" customHeight="1">
      <c r="B245" s="66" t="s">
        <v>234</v>
      </c>
      <c r="C245" s="64" t="s">
        <v>234</v>
      </c>
      <c r="D245" s="61">
        <v>2.12196410269</v>
      </c>
      <c r="E245" s="61">
        <v>2.12196836456</v>
      </c>
      <c r="F245" s="61">
        <v>2.25541407991</v>
      </c>
      <c r="G245" s="61">
        <v>2.25541903972</v>
      </c>
      <c r="H245" s="61">
        <v>2.25542400072</v>
      </c>
      <c r="I245" s="61">
        <v>2.25542896974</v>
      </c>
      <c r="J245" s="61">
        <v>2.25543396097</v>
      </c>
      <c r="K245" s="61">
        <v>2.25543897038</v>
      </c>
      <c r="L245" s="61">
        <v>2.25544398782</v>
      </c>
      <c r="M245" s="61">
        <v>2.25544398782</v>
      </c>
      <c r="N245" s="61">
        <v>2.25544398782</v>
      </c>
      <c r="O245" s="61">
        <v>2.25544398782</v>
      </c>
      <c r="P245" s="61">
        <v>2.25544398782</v>
      </c>
      <c r="Q245" s="61">
        <v>2.25544398782</v>
      </c>
      <c r="R245" s="61">
        <v>2.25544398782</v>
      </c>
      <c r="S245" s="61">
        <v>2.25544398782</v>
      </c>
      <c r="T245" s="61">
        <v>2.25544398782</v>
      </c>
      <c r="U245" s="61">
        <v>2.25544398782</v>
      </c>
      <c r="V245" s="61">
        <v>2.25544398782</v>
      </c>
      <c r="W245" s="61">
        <v>2.25542904438</v>
      </c>
    </row>
    <row r="246" spans="2:23" ht="12.75" customHeight="1">
      <c r="B246" s="66" t="s">
        <v>111</v>
      </c>
      <c r="C246" s="64" t="s">
        <v>111</v>
      </c>
      <c r="D246" s="61">
        <v>3.72845592893</v>
      </c>
      <c r="E246" s="61">
        <v>3.74113060811</v>
      </c>
      <c r="F246" s="61">
        <v>3.74118847779</v>
      </c>
      <c r="G246" s="61">
        <v>3.74308681334</v>
      </c>
      <c r="H246" s="61">
        <v>3.98075501427</v>
      </c>
      <c r="I246" s="61">
        <v>4.21747381523</v>
      </c>
      <c r="J246" s="61">
        <v>4.2174811543</v>
      </c>
      <c r="K246" s="61">
        <v>4.21748826197</v>
      </c>
      <c r="L246" s="61">
        <v>4.21749513346</v>
      </c>
      <c r="M246" s="61">
        <v>4.21749513346</v>
      </c>
      <c r="N246" s="61">
        <v>4.21749513346</v>
      </c>
      <c r="O246" s="61">
        <v>4.25047369762</v>
      </c>
      <c r="P246" s="61">
        <v>4.25047369762</v>
      </c>
      <c r="Q246" s="61">
        <v>4.25047369762</v>
      </c>
      <c r="R246" s="61">
        <v>4.25047369762</v>
      </c>
      <c r="S246" s="61">
        <v>4.25047369762</v>
      </c>
      <c r="T246" s="61">
        <v>4.25047369762</v>
      </c>
      <c r="U246" s="61">
        <v>4.25047369762</v>
      </c>
      <c r="V246" s="61">
        <v>4.25047369762</v>
      </c>
      <c r="W246" s="61">
        <v>4.25044298865</v>
      </c>
    </row>
    <row r="247" spans="2:23" ht="12" customHeight="1">
      <c r="B247" s="66" t="s">
        <v>161</v>
      </c>
      <c r="C247" s="64" t="s">
        <v>161</v>
      </c>
      <c r="D247" s="61">
        <v>39.2597428684</v>
      </c>
      <c r="E247" s="61">
        <v>50.4928868187</v>
      </c>
      <c r="F247" s="61">
        <v>53.4124118205</v>
      </c>
      <c r="G247" s="61">
        <v>53.7414634634</v>
      </c>
      <c r="H247" s="61">
        <v>53.7414531295</v>
      </c>
      <c r="I247" s="61">
        <v>53.7414426865</v>
      </c>
      <c r="J247" s="61">
        <v>53.7414321455</v>
      </c>
      <c r="K247" s="61">
        <v>53.7414215063</v>
      </c>
      <c r="L247" s="61">
        <v>53.7414107582</v>
      </c>
      <c r="M247" s="61">
        <v>53.7414107582</v>
      </c>
      <c r="N247" s="61">
        <v>53.7463553703</v>
      </c>
      <c r="O247" s="61">
        <v>53.7463553703</v>
      </c>
      <c r="P247" s="61">
        <v>53.7463596761</v>
      </c>
      <c r="Q247" s="61">
        <v>53.7463596761</v>
      </c>
      <c r="R247" s="61">
        <v>53.7463596761</v>
      </c>
      <c r="S247" s="61">
        <v>53.7498250426</v>
      </c>
      <c r="T247" s="61">
        <v>53.7498250426</v>
      </c>
      <c r="U247" s="61">
        <v>53.7498250426</v>
      </c>
      <c r="V247" s="61">
        <v>53.7498250426</v>
      </c>
      <c r="W247" s="61">
        <v>53.7498343083</v>
      </c>
    </row>
    <row r="248" spans="2:23" ht="12.75" customHeight="1">
      <c r="B248" s="66" t="s">
        <v>76</v>
      </c>
      <c r="C248" s="64" t="s">
        <v>76</v>
      </c>
      <c r="D248" s="61">
        <v>4.44752582562</v>
      </c>
      <c r="E248" s="61">
        <v>4.49020671717</v>
      </c>
      <c r="F248" s="61">
        <v>4.49216863044</v>
      </c>
      <c r="G248" s="61">
        <v>4.53548342677</v>
      </c>
      <c r="H248" s="61">
        <v>4.64487050041</v>
      </c>
      <c r="I248" s="61">
        <v>5.31445322565</v>
      </c>
      <c r="J248" s="61">
        <v>5.45705888549</v>
      </c>
      <c r="K248" s="61">
        <v>5.48192754937</v>
      </c>
      <c r="L248" s="61">
        <v>5.73027002228</v>
      </c>
      <c r="M248" s="61">
        <v>5.95421197224</v>
      </c>
      <c r="N248" s="61">
        <v>5.95422474989</v>
      </c>
      <c r="O248" s="61">
        <v>5.95422474989</v>
      </c>
      <c r="P248" s="61">
        <v>6.16678885666</v>
      </c>
      <c r="Q248" s="61">
        <v>6.16678885666</v>
      </c>
      <c r="R248" s="61">
        <v>6.16678885666</v>
      </c>
      <c r="S248" s="61">
        <v>6.16678885666</v>
      </c>
      <c r="T248" s="61">
        <v>6.16678885666</v>
      </c>
      <c r="U248" s="61">
        <v>6.16678885666</v>
      </c>
      <c r="V248" s="61">
        <v>6.16678885666</v>
      </c>
      <c r="W248" s="61">
        <v>6.16676955529</v>
      </c>
    </row>
    <row r="249" spans="2:23" ht="12.75" customHeight="1">
      <c r="B249" s="66" t="s">
        <v>162</v>
      </c>
      <c r="C249" s="64" t="s">
        <v>162</v>
      </c>
      <c r="D249" s="62">
        <v>0.166139009607</v>
      </c>
      <c r="E249" s="62">
        <v>0.165630990504</v>
      </c>
      <c r="F249" s="62">
        <v>0.165630990504</v>
      </c>
      <c r="G249" s="62">
        <v>0.165630990504</v>
      </c>
      <c r="H249" s="62">
        <v>0.165630990504</v>
      </c>
      <c r="I249" s="62">
        <v>0.165630990504</v>
      </c>
      <c r="J249" s="62">
        <v>0.165630990504</v>
      </c>
      <c r="K249" s="62">
        <v>0.165630990504</v>
      </c>
      <c r="L249" s="62">
        <v>0.165630990504</v>
      </c>
      <c r="M249" s="62">
        <v>0.165630990504</v>
      </c>
      <c r="N249" s="62">
        <v>0.165630990504</v>
      </c>
      <c r="O249" s="62">
        <v>0.165630990504</v>
      </c>
      <c r="P249" s="62">
        <v>0.165630990504</v>
      </c>
      <c r="Q249" s="62">
        <v>0.165630990504</v>
      </c>
      <c r="R249" s="62">
        <v>0.165630990504</v>
      </c>
      <c r="S249" s="62">
        <v>0.165630990504</v>
      </c>
      <c r="T249" s="62">
        <v>0.165630990504</v>
      </c>
      <c r="U249" s="62">
        <v>0.165630990504</v>
      </c>
      <c r="V249" s="62">
        <v>0.165630990504</v>
      </c>
      <c r="W249" s="62">
        <v>0.165630990504</v>
      </c>
    </row>
    <row r="250" spans="2:23" ht="12.75" customHeight="1">
      <c r="B250" s="66" t="s">
        <v>163</v>
      </c>
      <c r="C250" s="65" t="s">
        <v>163</v>
      </c>
      <c r="D250" s="63">
        <v>5.68633747313</v>
      </c>
      <c r="E250" s="63">
        <v>5.686342914</v>
      </c>
      <c r="F250" s="63">
        <v>5.68632709075</v>
      </c>
      <c r="G250" s="63">
        <v>5.68631127122</v>
      </c>
      <c r="H250" s="63">
        <v>5.68629544796</v>
      </c>
      <c r="I250" s="63">
        <v>5.68627962471</v>
      </c>
      <c r="J250" s="63">
        <v>5.68626380518</v>
      </c>
      <c r="K250" s="63">
        <v>5.68624798192</v>
      </c>
      <c r="L250" s="63">
        <v>5.68623215867</v>
      </c>
      <c r="M250" s="63">
        <v>5.68623215867</v>
      </c>
      <c r="N250" s="63">
        <v>5.68623215867</v>
      </c>
      <c r="O250" s="63">
        <v>5.68623215867</v>
      </c>
      <c r="P250" s="63">
        <v>5.68623215867</v>
      </c>
      <c r="Q250" s="63">
        <v>5.68623215867</v>
      </c>
      <c r="R250" s="63">
        <v>5.68623215867</v>
      </c>
      <c r="S250" s="63">
        <v>5.68623215867</v>
      </c>
      <c r="T250" s="63">
        <v>5.68623215867</v>
      </c>
      <c r="U250" s="63">
        <v>5.68623215867</v>
      </c>
      <c r="V250" s="63">
        <v>5.68623215867</v>
      </c>
      <c r="W250" s="63">
        <v>5.68623030654</v>
      </c>
    </row>
    <row r="251" spans="2:23" ht="12.75" customHeight="1">
      <c r="B251" s="66" t="s">
        <v>77</v>
      </c>
      <c r="C251" s="65" t="s">
        <v>77</v>
      </c>
      <c r="D251" s="63">
        <v>0</v>
      </c>
      <c r="E251" s="63">
        <v>0</v>
      </c>
      <c r="F251" s="63">
        <v>0</v>
      </c>
      <c r="G251" s="63">
        <v>0</v>
      </c>
      <c r="H251" s="63">
        <v>2.69040256044E-05</v>
      </c>
      <c r="I251" s="63">
        <v>1.29138071665E-05</v>
      </c>
      <c r="J251" s="63">
        <v>0.520667988841</v>
      </c>
      <c r="K251" s="63">
        <v>0.520662591399</v>
      </c>
      <c r="L251" s="63">
        <v>0.52066087458</v>
      </c>
      <c r="M251" s="63">
        <v>0.52066087458</v>
      </c>
      <c r="N251" s="63">
        <v>0.52066087458</v>
      </c>
      <c r="O251" s="63">
        <v>0.52066087458</v>
      </c>
      <c r="P251" s="63">
        <v>0.52066087458</v>
      </c>
      <c r="Q251" s="63">
        <v>0.52066087458</v>
      </c>
      <c r="R251" s="63">
        <v>0.52066087458</v>
      </c>
      <c r="S251" s="63">
        <v>0.52066087458</v>
      </c>
      <c r="T251" s="63">
        <v>0.52066087458</v>
      </c>
      <c r="U251" s="63">
        <v>0.52066087458</v>
      </c>
      <c r="V251" s="63">
        <v>0.52066087458</v>
      </c>
      <c r="W251" s="63">
        <v>0.52066118298</v>
      </c>
    </row>
    <row r="252" spans="2:23" ht="12.75" customHeight="1">
      <c r="B252" s="66" t="s">
        <v>235</v>
      </c>
      <c r="C252" s="65" t="s">
        <v>235</v>
      </c>
      <c r="D252" s="63">
        <v>35.9803862014</v>
      </c>
      <c r="E252" s="63">
        <v>35.9804241295</v>
      </c>
      <c r="F252" s="63">
        <v>35.9804547261</v>
      </c>
      <c r="G252" s="63">
        <v>35.9804853358</v>
      </c>
      <c r="H252" s="63">
        <v>35.9805159589</v>
      </c>
      <c r="I252" s="63">
        <v>35.9805466084</v>
      </c>
      <c r="J252" s="63">
        <v>35.9805772579</v>
      </c>
      <c r="K252" s="63">
        <v>35.9806079206</v>
      </c>
      <c r="L252" s="63">
        <v>35.9806385966</v>
      </c>
      <c r="M252" s="63">
        <v>35.9806385966</v>
      </c>
      <c r="N252" s="63">
        <v>35.9806385966</v>
      </c>
      <c r="O252" s="63">
        <v>35.9806385966</v>
      </c>
      <c r="P252" s="63">
        <v>35.9830176648</v>
      </c>
      <c r="Q252" s="63">
        <v>35.9830176648</v>
      </c>
      <c r="R252" s="63">
        <v>35.9830176648</v>
      </c>
      <c r="S252" s="63">
        <v>35.9830176648</v>
      </c>
      <c r="T252" s="63">
        <v>35.9830176648</v>
      </c>
      <c r="U252" s="63">
        <v>35.9830176648</v>
      </c>
      <c r="V252" s="63">
        <v>35.9830176648</v>
      </c>
      <c r="W252" s="63">
        <v>35.9830213703</v>
      </c>
    </row>
    <row r="253" spans="2:23" ht="12.75" customHeight="1">
      <c r="B253" s="66" t="s">
        <v>236</v>
      </c>
      <c r="C253" s="65" t="s">
        <v>236</v>
      </c>
      <c r="D253" s="63">
        <v>18.0432235676</v>
      </c>
      <c r="E253" s="63">
        <v>18.0431765828</v>
      </c>
      <c r="F253" s="63">
        <v>18.0431268111</v>
      </c>
      <c r="G253" s="63">
        <v>18.0430769198</v>
      </c>
      <c r="H253" s="63">
        <v>18.0430269113</v>
      </c>
      <c r="I253" s="63">
        <v>18.0445091139</v>
      </c>
      <c r="J253" s="63">
        <v>18.0444612782</v>
      </c>
      <c r="K253" s="63">
        <v>18.0444133483</v>
      </c>
      <c r="L253" s="63">
        <v>18.0443653216</v>
      </c>
      <c r="M253" s="63">
        <v>18.0443653216</v>
      </c>
      <c r="N253" s="63">
        <v>18.0443653216</v>
      </c>
      <c r="O253" s="63">
        <v>18.0443653216</v>
      </c>
      <c r="P253" s="63">
        <v>28.0077131298</v>
      </c>
      <c r="Q253" s="63">
        <v>28.0077131298</v>
      </c>
      <c r="R253" s="63">
        <v>28.0077131298</v>
      </c>
      <c r="S253" s="63">
        <v>28.0077131298</v>
      </c>
      <c r="T253" s="63">
        <v>28.0077131298</v>
      </c>
      <c r="U253" s="63">
        <v>28.0077131298</v>
      </c>
      <c r="V253" s="63">
        <v>28.0077131298</v>
      </c>
      <c r="W253" s="63">
        <v>28.0077296872</v>
      </c>
    </row>
    <row r="254" spans="3:23" ht="12.75">
      <c r="C254" s="16"/>
      <c r="D254" s="17"/>
      <c r="E254" s="18"/>
      <c r="F254" s="17"/>
      <c r="G254" s="18"/>
      <c r="H254" s="17"/>
      <c r="I254" s="18"/>
      <c r="J254" s="17"/>
      <c r="K254" s="19"/>
      <c r="L254" s="19"/>
      <c r="M254" s="19"/>
      <c r="N254" s="19"/>
      <c r="O254" s="19"/>
      <c r="P254" s="19"/>
      <c r="Q254" s="19"/>
      <c r="R254" s="19"/>
      <c r="S254" s="19"/>
      <c r="T254" s="19"/>
      <c r="U254" s="19"/>
      <c r="V254" s="19"/>
      <c r="W254" s="19"/>
    </row>
    <row r="255" spans="3:10" s="48" customFormat="1" ht="12.75">
      <c r="C255" s="49"/>
      <c r="D255" s="50"/>
      <c r="E255" s="51"/>
      <c r="F255" s="50"/>
      <c r="G255" s="51"/>
      <c r="H255" s="50"/>
      <c r="I255" s="51"/>
      <c r="J255" s="50"/>
    </row>
    <row r="256" spans="2:9" ht="12.75">
      <c r="B256" s="67" t="s">
        <v>31</v>
      </c>
      <c r="D256" s="3"/>
      <c r="E256" s="2"/>
      <c r="F256" s="3"/>
      <c r="G256" s="2"/>
      <c r="H256" s="3"/>
      <c r="I256" s="2"/>
    </row>
    <row r="257" spans="2:9" ht="3" customHeight="1">
      <c r="B257" s="67"/>
      <c r="D257" s="3"/>
      <c r="E257" s="2"/>
      <c r="F257" s="3"/>
      <c r="G257" s="2"/>
      <c r="H257" s="3"/>
      <c r="I257" s="2"/>
    </row>
    <row r="258" spans="2:23" ht="14.25" customHeight="1">
      <c r="B258" s="77" t="s">
        <v>164</v>
      </c>
      <c r="C258" s="77"/>
      <c r="D258" s="77"/>
      <c r="E258" s="77"/>
      <c r="F258" s="77"/>
      <c r="G258" s="77"/>
      <c r="H258" s="77"/>
      <c r="I258" s="77"/>
      <c r="J258" s="77"/>
      <c r="K258" s="77"/>
      <c r="L258" s="77"/>
      <c r="M258" s="77"/>
      <c r="N258" s="77"/>
      <c r="O258" s="77"/>
      <c r="P258" s="77"/>
      <c r="Q258" s="77"/>
      <c r="R258" s="77"/>
      <c r="S258" s="77"/>
      <c r="T258" s="77"/>
      <c r="U258" s="77"/>
      <c r="V258" s="77"/>
      <c r="W258" s="77"/>
    </row>
    <row r="259" spans="2:11" ht="12.75">
      <c r="B259" s="68"/>
      <c r="C259" s="21"/>
      <c r="D259" s="22"/>
      <c r="E259" s="22"/>
      <c r="F259" s="22"/>
      <c r="G259" s="22"/>
      <c r="H259" s="22"/>
      <c r="I259" s="22"/>
      <c r="J259" s="22"/>
      <c r="K259" s="20"/>
    </row>
    <row r="260" spans="2:7" ht="12.75">
      <c r="B260" s="78" t="s">
        <v>32</v>
      </c>
      <c r="C260" s="78"/>
      <c r="D260" s="71"/>
      <c r="E260" s="69"/>
      <c r="F260" s="69"/>
      <c r="G260" s="69"/>
    </row>
    <row r="261" spans="2:7" ht="3" customHeight="1">
      <c r="B261" s="70"/>
      <c r="C261" s="70"/>
      <c r="D261" s="71"/>
      <c r="E261" s="69"/>
      <c r="F261" s="69"/>
      <c r="G261" s="69"/>
    </row>
    <row r="262" spans="2:23" ht="24.75" customHeight="1">
      <c r="B262" s="79" t="s">
        <v>239</v>
      </c>
      <c r="C262" s="79"/>
      <c r="D262" s="79"/>
      <c r="E262" s="79"/>
      <c r="F262" s="79"/>
      <c r="G262" s="79"/>
      <c r="H262" s="79"/>
      <c r="I262" s="79"/>
      <c r="J262" s="79"/>
      <c r="K262" s="79"/>
      <c r="L262" s="79"/>
      <c r="M262" s="79"/>
      <c r="N262" s="79"/>
      <c r="O262" s="79"/>
      <c r="P262" s="79"/>
      <c r="Q262" s="79"/>
      <c r="R262" s="79"/>
      <c r="S262" s="79"/>
      <c r="T262" s="79"/>
      <c r="U262" s="79"/>
      <c r="V262" s="79"/>
      <c r="W262" s="79"/>
    </row>
    <row r="263" spans="2:23" ht="15" customHeight="1">
      <c r="B263" s="79" t="s">
        <v>240</v>
      </c>
      <c r="C263" s="79"/>
      <c r="D263" s="79"/>
      <c r="E263" s="79"/>
      <c r="F263" s="79"/>
      <c r="G263" s="79"/>
      <c r="H263" s="79"/>
      <c r="I263" s="79"/>
      <c r="J263" s="79"/>
      <c r="K263" s="79"/>
      <c r="L263" s="79"/>
      <c r="M263" s="79"/>
      <c r="N263" s="79"/>
      <c r="O263" s="79"/>
      <c r="P263" s="79"/>
      <c r="Q263" s="79"/>
      <c r="R263" s="79"/>
      <c r="S263" s="79"/>
      <c r="T263" s="79"/>
      <c r="U263" s="79"/>
      <c r="V263" s="79"/>
      <c r="W263" s="79"/>
    </row>
    <row r="264" spans="2:23" ht="36.75" customHeight="1">
      <c r="B264" s="79" t="s">
        <v>165</v>
      </c>
      <c r="C264" s="79"/>
      <c r="D264" s="79"/>
      <c r="E264" s="79"/>
      <c r="F264" s="79"/>
      <c r="G264" s="79"/>
      <c r="H264" s="79"/>
      <c r="I264" s="79"/>
      <c r="J264" s="79"/>
      <c r="K264" s="79"/>
      <c r="L264" s="79"/>
      <c r="M264" s="79"/>
      <c r="N264" s="79"/>
      <c r="O264" s="79"/>
      <c r="P264" s="79"/>
      <c r="Q264" s="79"/>
      <c r="R264" s="79"/>
      <c r="S264" s="79"/>
      <c r="T264" s="79"/>
      <c r="U264" s="79"/>
      <c r="V264" s="79"/>
      <c r="W264" s="79"/>
    </row>
    <row r="265" spans="2:23" ht="27" customHeight="1">
      <c r="B265" s="79" t="s">
        <v>166</v>
      </c>
      <c r="C265" s="79"/>
      <c r="D265" s="79"/>
      <c r="E265" s="79"/>
      <c r="F265" s="79"/>
      <c r="G265" s="79"/>
      <c r="H265" s="79"/>
      <c r="I265" s="79"/>
      <c r="J265" s="79"/>
      <c r="K265" s="79"/>
      <c r="L265" s="79"/>
      <c r="M265" s="79"/>
      <c r="N265" s="79"/>
      <c r="O265" s="79"/>
      <c r="P265" s="79"/>
      <c r="Q265" s="79"/>
      <c r="R265" s="79"/>
      <c r="S265" s="79"/>
      <c r="T265" s="79"/>
      <c r="U265" s="79"/>
      <c r="V265" s="79"/>
      <c r="W265" s="79"/>
    </row>
    <row r="266" spans="2:23" ht="35.25" customHeight="1">
      <c r="B266" s="79" t="s">
        <v>167</v>
      </c>
      <c r="C266" s="79"/>
      <c r="D266" s="79"/>
      <c r="E266" s="79"/>
      <c r="F266" s="79"/>
      <c r="G266" s="79"/>
      <c r="H266" s="79"/>
      <c r="I266" s="79"/>
      <c r="J266" s="79"/>
      <c r="K266" s="79"/>
      <c r="L266" s="79"/>
      <c r="M266" s="79"/>
      <c r="N266" s="79"/>
      <c r="O266" s="79"/>
      <c r="P266" s="79"/>
      <c r="Q266" s="79"/>
      <c r="R266" s="79"/>
      <c r="S266" s="79"/>
      <c r="T266" s="79"/>
      <c r="U266" s="79"/>
      <c r="V266" s="79"/>
      <c r="W266" s="79"/>
    </row>
    <row r="267" spans="2:23" ht="47.25" customHeight="1">
      <c r="B267" s="79" t="s">
        <v>168</v>
      </c>
      <c r="C267" s="79"/>
      <c r="D267" s="79"/>
      <c r="E267" s="79"/>
      <c r="F267" s="79"/>
      <c r="G267" s="79"/>
      <c r="H267" s="79"/>
      <c r="I267" s="79"/>
      <c r="J267" s="79"/>
      <c r="K267" s="79"/>
      <c r="L267" s="79"/>
      <c r="M267" s="79"/>
      <c r="N267" s="79"/>
      <c r="O267" s="79"/>
      <c r="P267" s="79"/>
      <c r="Q267" s="79"/>
      <c r="R267" s="79"/>
      <c r="S267" s="79"/>
      <c r="T267" s="79"/>
      <c r="U267" s="79"/>
      <c r="V267" s="79"/>
      <c r="W267" s="79"/>
    </row>
    <row r="268" spans="2:23" ht="13.5" customHeight="1">
      <c r="B268" s="79" t="s">
        <v>169</v>
      </c>
      <c r="C268" s="79"/>
      <c r="D268" s="79"/>
      <c r="E268" s="79"/>
      <c r="F268" s="79"/>
      <c r="G268" s="79"/>
      <c r="H268" s="79"/>
      <c r="I268" s="79"/>
      <c r="J268" s="79"/>
      <c r="K268" s="79"/>
      <c r="L268" s="79"/>
      <c r="M268" s="79"/>
      <c r="N268" s="79"/>
      <c r="O268" s="79"/>
      <c r="P268" s="79"/>
      <c r="Q268" s="79"/>
      <c r="R268" s="79"/>
      <c r="S268" s="79"/>
      <c r="T268" s="79"/>
      <c r="U268" s="79"/>
      <c r="V268" s="79"/>
      <c r="W268" s="79"/>
    </row>
    <row r="270" spans="2:7" ht="12.75">
      <c r="B270" s="80" t="s">
        <v>170</v>
      </c>
      <c r="C270" s="80"/>
      <c r="D270" s="80"/>
      <c r="E270" s="80"/>
      <c r="F270" s="80"/>
      <c r="G270" s="80"/>
    </row>
    <row r="271" spans="2:7" ht="3.75" customHeight="1">
      <c r="B271" s="72"/>
      <c r="C271" s="72"/>
      <c r="D271" s="72"/>
      <c r="E271" s="72"/>
      <c r="F271" s="72"/>
      <c r="G271" s="72"/>
    </row>
    <row r="272" spans="2:23" ht="24.75" customHeight="1">
      <c r="B272" s="79" t="s">
        <v>171</v>
      </c>
      <c r="C272" s="79"/>
      <c r="D272" s="79"/>
      <c r="E272" s="79"/>
      <c r="F272" s="79"/>
      <c r="G272" s="79"/>
      <c r="H272" s="79"/>
      <c r="I272" s="79"/>
      <c r="J272" s="79"/>
      <c r="K272" s="79"/>
      <c r="L272" s="79"/>
      <c r="M272" s="79"/>
      <c r="N272" s="79"/>
      <c r="O272" s="79"/>
      <c r="P272" s="79"/>
      <c r="Q272" s="79"/>
      <c r="R272" s="79"/>
      <c r="S272" s="79"/>
      <c r="T272" s="79"/>
      <c r="U272" s="79"/>
      <c r="V272" s="79"/>
      <c r="W272" s="79"/>
    </row>
    <row r="273" spans="2:23" ht="24" customHeight="1">
      <c r="B273" s="79" t="s">
        <v>172</v>
      </c>
      <c r="C273" s="79"/>
      <c r="D273" s="79"/>
      <c r="E273" s="79"/>
      <c r="F273" s="79"/>
      <c r="G273" s="79"/>
      <c r="H273" s="79"/>
      <c r="I273" s="79"/>
      <c r="J273" s="79"/>
      <c r="K273" s="79"/>
      <c r="L273" s="79"/>
      <c r="M273" s="79"/>
      <c r="N273" s="79"/>
      <c r="O273" s="79"/>
      <c r="P273" s="79"/>
      <c r="Q273" s="79"/>
      <c r="R273" s="79"/>
      <c r="S273" s="79"/>
      <c r="T273" s="79"/>
      <c r="U273" s="79"/>
      <c r="V273" s="79"/>
      <c r="W273" s="79"/>
    </row>
    <row r="274" spans="2:23" ht="25.5" customHeight="1">
      <c r="B274" s="79" t="s">
        <v>173</v>
      </c>
      <c r="C274" s="79"/>
      <c r="D274" s="79"/>
      <c r="E274" s="79"/>
      <c r="F274" s="79"/>
      <c r="G274" s="79"/>
      <c r="H274" s="79"/>
      <c r="I274" s="79"/>
      <c r="J274" s="79"/>
      <c r="K274" s="79"/>
      <c r="L274" s="79"/>
      <c r="M274" s="79"/>
      <c r="N274" s="79"/>
      <c r="O274" s="79"/>
      <c r="P274" s="79"/>
      <c r="Q274" s="79"/>
      <c r="R274" s="79"/>
      <c r="S274" s="79"/>
      <c r="T274" s="79"/>
      <c r="U274" s="79"/>
      <c r="V274" s="79"/>
      <c r="W274" s="79"/>
    </row>
    <row r="275" spans="2:23" ht="36.75" customHeight="1">
      <c r="B275" s="79" t="s">
        <v>174</v>
      </c>
      <c r="C275" s="79"/>
      <c r="D275" s="79"/>
      <c r="E275" s="79"/>
      <c r="F275" s="79"/>
      <c r="G275" s="79"/>
      <c r="H275" s="79"/>
      <c r="I275" s="79"/>
      <c r="J275" s="79"/>
      <c r="K275" s="79"/>
      <c r="L275" s="79"/>
      <c r="M275" s="79"/>
      <c r="N275" s="79"/>
      <c r="O275" s="79"/>
      <c r="P275" s="79"/>
      <c r="Q275" s="79"/>
      <c r="R275" s="79"/>
      <c r="S275" s="79"/>
      <c r="T275" s="79"/>
      <c r="U275" s="79"/>
      <c r="V275" s="79"/>
      <c r="W275" s="79"/>
    </row>
    <row r="276" spans="2:23" ht="12.75" customHeight="1">
      <c r="B276" s="79" t="s">
        <v>175</v>
      </c>
      <c r="C276" s="79"/>
      <c r="D276" s="79"/>
      <c r="E276" s="79"/>
      <c r="F276" s="79"/>
      <c r="G276" s="79"/>
      <c r="H276" s="79"/>
      <c r="I276" s="79"/>
      <c r="J276" s="79"/>
      <c r="K276" s="79"/>
      <c r="L276" s="79"/>
      <c r="M276" s="79"/>
      <c r="N276" s="79"/>
      <c r="O276" s="79"/>
      <c r="P276" s="79"/>
      <c r="Q276" s="79"/>
      <c r="R276" s="79"/>
      <c r="S276" s="79"/>
      <c r="T276" s="79"/>
      <c r="U276" s="79"/>
      <c r="V276" s="79"/>
      <c r="W276" s="79"/>
    </row>
  </sheetData>
  <sheetProtection selectLockedCells="1"/>
  <mergeCells count="18">
    <mergeCell ref="B273:W273"/>
    <mergeCell ref="B274:W274"/>
    <mergeCell ref="B275:W275"/>
    <mergeCell ref="B276:W276"/>
    <mergeCell ref="B263:W263"/>
    <mergeCell ref="B264:W264"/>
    <mergeCell ref="B265:W265"/>
    <mergeCell ref="B266:W266"/>
    <mergeCell ref="B267:W267"/>
    <mergeCell ref="B268:W268"/>
    <mergeCell ref="B270:G270"/>
    <mergeCell ref="B272:W272"/>
    <mergeCell ref="B260:C260"/>
    <mergeCell ref="B262:W262"/>
    <mergeCell ref="D34:W34"/>
    <mergeCell ref="S5:T5"/>
    <mergeCell ref="N7:Q7"/>
    <mergeCell ref="B258:W258"/>
  </mergeCells>
  <dataValidations count="1">
    <dataValidation type="list" allowBlank="1" showInputMessage="1" showErrorMessage="1" sqref="N7:Q7">
      <formula1>$B$35:$B$253</formula1>
    </dataValidation>
  </dataValidations>
  <printOptions/>
  <pageMargins left="0.38" right="0.34" top="0.5" bottom="0.5" header="0.5" footer="0.5"/>
  <pageSetup fitToHeight="0" fitToWidth="0"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2010-12-10T22:47:48Z</cp:lastPrinted>
  <dcterms:created xsi:type="dcterms:W3CDTF">1996-10-14T23:33:28Z</dcterms:created>
  <dcterms:modified xsi:type="dcterms:W3CDTF">2010-12-10T22:50:51Z</dcterms:modified>
  <cp:category/>
  <cp:version/>
  <cp:contentType/>
  <cp:contentStatus/>
</cp:coreProperties>
</file>