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95" windowWidth="15435" windowHeight="4530" tabRatio="599" firstSheet="1" activeTab="3"/>
  </bookViews>
  <sheets>
    <sheet name="Table des Matières" sheetId="1" r:id="rId1"/>
    <sheet name="Recommandations" sheetId="2" r:id="rId2"/>
    <sheet name="Définitions" sheetId="3" r:id="rId3"/>
    <sheet name="R1" sheetId="4" r:id="rId4"/>
    <sheet name="R2" sheetId="5" r:id="rId5"/>
    <sheet name="R3" sheetId="6" r:id="rId6"/>
    <sheet name="R4a" sheetId="7" r:id="rId7"/>
    <sheet name="R4b" sheetId="8" r:id="rId8"/>
    <sheet name="R4c" sheetId="9" r:id="rId9"/>
    <sheet name="R4c (2)" sheetId="10" r:id="rId10"/>
    <sheet name="R5" sheetId="11" r:id="rId11"/>
    <sheet name="R6" sheetId="12" r:id="rId12"/>
  </sheets>
  <definedNames>
    <definedName name="City" localSheetId="8">'R4c'!$E$7</definedName>
    <definedName name="City" localSheetId="9">'R4c (2)'!$E$7</definedName>
    <definedName name="CountryID" localSheetId="3">'R1'!$B$3</definedName>
    <definedName name="CountryID" localSheetId="4">'R2'!$B$3</definedName>
    <definedName name="CountryID" localSheetId="5">'R3'!$B$3</definedName>
    <definedName name="CountryID" localSheetId="6">'R4a'!$B$3</definedName>
    <definedName name="CountryID" localSheetId="7">'R4b'!$B$3</definedName>
    <definedName name="CountryID" localSheetId="8">'R4c'!$B$3</definedName>
    <definedName name="CountryID" localSheetId="9">'R4c (2)'!$B$3</definedName>
    <definedName name="CountryID" localSheetId="10">'R5'!$B$3</definedName>
    <definedName name="Data" localSheetId="3">'R1'!$G$8:$AH$16</definedName>
    <definedName name="Data" localSheetId="4">'R2'!$G$8:$AH$24</definedName>
    <definedName name="Data" localSheetId="5">'R3'!$G$8:$AH$16</definedName>
    <definedName name="Data" localSheetId="6">'R4a'!$G$8:$AH$22</definedName>
    <definedName name="Data" localSheetId="7">'R4b'!$G$8:$AH$16</definedName>
    <definedName name="Data" localSheetId="8">'R4c'!$G$8:$AH$20</definedName>
    <definedName name="Data" localSheetId="9">'R4c (2)'!$G$8:$AH$20</definedName>
    <definedName name="Data" localSheetId="10">'R5'!$G$8:$AH$24</definedName>
    <definedName name="Foot" localSheetId="3">'R1'!$A$24:$AH$45</definedName>
    <definedName name="Foot" localSheetId="4">'R2'!$A$34:$AH$55</definedName>
    <definedName name="Foot" localSheetId="5">'R3'!$A$25:$AH$46</definedName>
    <definedName name="Foot" localSheetId="6">'R4a'!$A$31:$AH$52</definedName>
    <definedName name="Foot" localSheetId="7">'R4b'!$A$26:$AH$47</definedName>
    <definedName name="Foot" localSheetId="8">'R4c'!$A$28:$AH$49</definedName>
    <definedName name="Foot" localSheetId="9">'R4c (2)'!$A$28:$AH$49</definedName>
    <definedName name="Foot" localSheetId="10">'R5'!$A$31:$AH$52</definedName>
    <definedName name="FootLng" localSheetId="3">'R1'!$B$21</definedName>
    <definedName name="FootLng" localSheetId="4">'R2'!$B$31</definedName>
    <definedName name="FootLng" localSheetId="5">'R3'!$B$22</definedName>
    <definedName name="FootLng" localSheetId="6">'R4a'!$B$28</definedName>
    <definedName name="FootLng" localSheetId="7">'R4b'!$B$23</definedName>
    <definedName name="FootLng" localSheetId="8">'R4c'!$B$25</definedName>
    <definedName name="FootLng" localSheetId="9">'R4c (2)'!$B$25</definedName>
    <definedName name="FootLng" localSheetId="10">'R5'!$B$28</definedName>
    <definedName name="Inc" localSheetId="3">'R1'!$B$8</definedName>
    <definedName name="Inc" localSheetId="4">'R2'!$B$8</definedName>
    <definedName name="Inc" localSheetId="5">'R3'!$B$8</definedName>
    <definedName name="Inc" localSheetId="6">'R4a'!$B$8</definedName>
    <definedName name="Inc" localSheetId="7">'R4b'!$B$8</definedName>
    <definedName name="Inc" localSheetId="8">'R4c'!$B$8</definedName>
    <definedName name="Inc" localSheetId="9">'R4c (2)'!$B$8</definedName>
    <definedName name="Inc" localSheetId="10">'R5'!$B$8</definedName>
    <definedName name="Ind" localSheetId="3">'R1'!$B$6</definedName>
    <definedName name="Ind" localSheetId="4">'R2'!$B$6</definedName>
    <definedName name="Ind" localSheetId="5">'R3'!$B$6</definedName>
    <definedName name="Ind" localSheetId="6">'R4a'!$B$6</definedName>
    <definedName name="Ind" localSheetId="7">'R4b'!$B$6</definedName>
    <definedName name="Ind" localSheetId="8">'R4c'!$B$6</definedName>
    <definedName name="Ind" localSheetId="9">'R4c (2)'!$B$6</definedName>
    <definedName name="Ind" localSheetId="10">'R5'!$B$6</definedName>
    <definedName name="Loc" localSheetId="8">'R4c'!$B$7</definedName>
    <definedName name="Loc" localSheetId="9">'R4c (2)'!$B$7</definedName>
    <definedName name="_xlnm.Print_Area" localSheetId="2">'Définitions'!$B$1:$D$52</definedName>
    <definedName name="_xlnm.Print_Area" localSheetId="3">'R1'!$C$1:$AH$47</definedName>
    <definedName name="_xlnm.Print_Area" localSheetId="4">'R2'!$C$1:$AH$56</definedName>
    <definedName name="_xlnm.Print_Area" localSheetId="5">'R3'!$C$1:$AH$47</definedName>
    <definedName name="_xlnm.Print_Area" localSheetId="6">'R4a'!$C$1:$AH$53</definedName>
    <definedName name="_xlnm.Print_Area" localSheetId="7">'R4b'!$C$1:$AH$48</definedName>
    <definedName name="_xlnm.Print_Area" localSheetId="8">'R4c'!$C$1:$AH$50</definedName>
    <definedName name="_xlnm.Print_Area" localSheetId="9">'R4c (2)'!$C$1:$AH$50</definedName>
    <definedName name="_xlnm.Print_Area" localSheetId="10">'R5'!$C$1:$AH$53</definedName>
    <definedName name="_xlnm.Print_Area" localSheetId="11">'R6'!$C$1:$O$29</definedName>
    <definedName name="_xlnm.Print_Area" localSheetId="1">'Recommandations'!$A$1:$K$90</definedName>
    <definedName name="_xlnm.Print_Titles" localSheetId="2">'Définitions'!$15:$17</definedName>
    <definedName name="_xlnm.Print_Titles" localSheetId="3">'R1'!$1:$1</definedName>
    <definedName name="_xlnm.Print_Titles" localSheetId="4">'R2'!$1:$1</definedName>
    <definedName name="_xlnm.Print_Titles" localSheetId="5">'R3'!$1:$1</definedName>
    <definedName name="_xlnm.Print_Titles" localSheetId="6">'R4a'!$1:$1</definedName>
    <definedName name="_xlnm.Print_Titles" localSheetId="7">'R4b'!$1:$1</definedName>
    <definedName name="_xlnm.Print_Titles" localSheetId="8">'R4c'!$1:$1</definedName>
    <definedName name="_xlnm.Print_Titles" localSheetId="9">'R4c (2)'!$1:$1</definedName>
    <definedName name="_xlnm.Print_Titles" localSheetId="10">'R5'!$1:$1</definedName>
    <definedName name="_xlnm.Print_Titles" localSheetId="1">'Recommandations'!$1:$4</definedName>
    <definedName name="Type" localSheetId="3">'R1'!$B$1</definedName>
    <definedName name="Type" localSheetId="4">'R2'!$B$1</definedName>
    <definedName name="Type" localSheetId="5">'R3'!$B$1</definedName>
    <definedName name="Type" localSheetId="6">'R4a'!$B$1</definedName>
    <definedName name="Type" localSheetId="7">'R4b'!$B$1</definedName>
    <definedName name="Type" localSheetId="8">'R4c'!$B$1</definedName>
    <definedName name="Type" localSheetId="9">'R4c (2)'!$B$1</definedName>
    <definedName name="Type" localSheetId="10">'R5'!$B$1</definedName>
    <definedName name="VarsID" localSheetId="3">'R1'!$B$9:$B$16</definedName>
    <definedName name="VarsID" localSheetId="4">'R2'!$B$9:$B$24</definedName>
    <definedName name="VarsID" localSheetId="5">'R3'!$B$9:$B$16</definedName>
    <definedName name="VarsID" localSheetId="6">'R4a'!$B$9:$B$22</definedName>
    <definedName name="VarsID" localSheetId="7">'R4b'!$B$9:$B$16</definedName>
    <definedName name="VarsID" localSheetId="8">'R4c'!$B$9:$B$20</definedName>
    <definedName name="VarsID" localSheetId="9">'R4c (2)'!$B$9:$B$20</definedName>
    <definedName name="VarsID" localSheetId="10">'R5'!$B$9:$B$24</definedName>
    <definedName name="Z_F9B2AFCD_706F_4A95_97DA_6EDAA648AEE9_.wvu.Cols" localSheetId="11" hidden="1">'R6'!$A:$A</definedName>
    <definedName name="Z_F9B2AFCD_706F_4A95_97DA_6EDAA648AEE9_.wvu.PrintArea" localSheetId="2" hidden="1">'Définitions'!$B$1:$D$52</definedName>
    <definedName name="Z_F9B2AFCD_706F_4A95_97DA_6EDAA648AEE9_.wvu.PrintArea" localSheetId="3" hidden="1">'R1'!$C$1:$AH$47</definedName>
    <definedName name="Z_F9B2AFCD_706F_4A95_97DA_6EDAA648AEE9_.wvu.PrintArea" localSheetId="4" hidden="1">'R2'!$C$1:$AH$56</definedName>
    <definedName name="Z_F9B2AFCD_706F_4A95_97DA_6EDAA648AEE9_.wvu.PrintArea" localSheetId="5" hidden="1">'R3'!$C$1:$AH$47</definedName>
    <definedName name="Z_F9B2AFCD_706F_4A95_97DA_6EDAA648AEE9_.wvu.PrintArea" localSheetId="6" hidden="1">'R4a'!$C$1:$AH$53</definedName>
    <definedName name="Z_F9B2AFCD_706F_4A95_97DA_6EDAA648AEE9_.wvu.PrintArea" localSheetId="7" hidden="1">'R4b'!$C$1:$AH$48</definedName>
    <definedName name="Z_F9B2AFCD_706F_4A95_97DA_6EDAA648AEE9_.wvu.PrintArea" localSheetId="8" hidden="1">'R4c'!$C$1:$AH$50</definedName>
    <definedName name="Z_F9B2AFCD_706F_4A95_97DA_6EDAA648AEE9_.wvu.PrintArea" localSheetId="9" hidden="1">'R4c (2)'!$C$1:$AH$50</definedName>
    <definedName name="Z_F9B2AFCD_706F_4A95_97DA_6EDAA648AEE9_.wvu.PrintArea" localSheetId="11" hidden="1">'R6'!$C$1:$O$29</definedName>
    <definedName name="Z_F9B2AFCD_706F_4A95_97DA_6EDAA648AEE9_.wvu.PrintTitles" localSheetId="2" hidden="1">'Définitions'!$15:$17</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'R4a'!$1:$1</definedName>
    <definedName name="Z_F9B2AFCD_706F_4A95_97DA_6EDAA648AEE9_.wvu.PrintTitles" localSheetId="7" hidden="1">'R4b'!$1:$1</definedName>
    <definedName name="Z_F9B2AFCD_706F_4A95_97DA_6EDAA648AEE9_.wvu.PrintTitles" localSheetId="8" hidden="1">'R4c'!$1:$1</definedName>
    <definedName name="Z_F9B2AFCD_706F_4A95_97DA_6EDAA648AEE9_.wvu.PrintTitles" localSheetId="9" hidden="1">'R4c (2)'!$1:$1</definedName>
    <definedName name="Z_F9B2AFCD_706F_4A95_97DA_6EDAA648AEE9_.wvu.PrintTitles" localSheetId="1" hidden="1">'Recommandations'!$1:$4</definedName>
    <definedName name="Z_F9B2AFCD_706F_4A95_97DA_6EDAA648AEE9_.wvu.Rows" localSheetId="1" hidden="1">'Recommandations'!$13:$13</definedName>
  </definedNames>
  <calcPr fullCalcOnLoad="1"/>
</workbook>
</file>

<file path=xl/comments10.xml><?xml version="1.0" encoding="utf-8"?>
<comments xmlns="http://schemas.openxmlformats.org/spreadsheetml/2006/main">
  <authors>
    <author>Intern.Env2</author>
    <author>United Nations</author>
    <author>Yongyi.Min</author>
  </authors>
  <commentList>
    <comment ref="E10" authorId="0">
      <text>
        <r>
          <rPr>
            <sz val="8"/>
            <rFont val="Tahoma"/>
            <family val="0"/>
          </rPr>
          <t>La proportion, en pourcentage, de la population urbaine desservie régulièrement par des services d'enlèvement des déchets municipaux par rapport à la population totale, urbaine et rurale du pays.</t>
        </r>
      </text>
    </comment>
    <comment ref="E13" authorId="0">
      <text>
        <r>
          <rPr>
            <sz val="8"/>
            <rFont val="Tahoma"/>
            <family val="0"/>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E14" authorId="1">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r>
          <rPr>
            <sz val="8"/>
            <rFont val="Tahoma"/>
            <family val="0"/>
          </rPr>
          <t xml:space="preserve">
</t>
        </r>
      </text>
    </comment>
    <comment ref="E15" authorId="0">
      <text>
        <r>
          <rPr>
            <sz val="8"/>
            <rFont val="Tahoma"/>
            <family val="2"/>
          </rPr>
          <t>Processus biologique qui consiste à faire subir une décomposition anaérobie ou aérobie à des déchets biodégradables et qui résulte en un produit qui est valorisé et qui peut servir à rendre le sol plus fertile.</t>
        </r>
      </text>
    </comment>
    <comment ref="E16" authorId="0">
      <text>
        <r>
          <rPr>
            <sz val="8"/>
            <rFont val="Tahoma"/>
            <family val="0"/>
          </rPr>
          <t>La combustion contrôlée de déchets avec ou sans récupération d'énergie.</t>
        </r>
      </text>
    </comment>
    <comment ref="E17" authorId="2">
      <text>
        <r>
          <rPr>
            <sz val="8"/>
            <rFont val="Tahoma"/>
            <family val="2"/>
          </rPr>
          <t>Incinération qui génère l’énergie thermique utilisée dans la production de vapeur, d’eau chaude ou d’énergie électrique.</t>
        </r>
      </text>
    </comment>
    <comment ref="E18" authorId="0">
      <text>
        <r>
          <rPr>
            <sz val="8"/>
            <rFont val="Tahoma"/>
            <family val="0"/>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E19" authorId="2">
      <text>
        <r>
          <rPr>
            <sz val="8"/>
            <rFont val="Tahoma"/>
            <family val="2"/>
          </rPr>
          <t>Placement final des déchets sur ou dans la terre dans une décharge contrôlée.</t>
        </r>
      </text>
    </comment>
    <comment ref="E20" authorId="0">
      <text>
        <r>
          <rPr>
            <sz val="8"/>
            <rFont val="Tahoma"/>
            <family val="0"/>
          </rPr>
          <t>Tout traitement final ou élimination autre que le recyclage, le compostage, l'incinération et la mise en décharge. Le rejet dans le milieu aquatique et le stockage permanent des déchets sont inclus ici.</t>
        </r>
      </text>
    </comment>
  </commentList>
</comments>
</file>

<file path=xl/comments11.xml><?xml version="1.0" encoding="utf-8"?>
<comments xmlns="http://schemas.openxmlformats.org/spreadsheetml/2006/main">
  <authors>
    <author>JK</author>
  </authors>
  <commentList>
    <comment ref="E9" authorId="0">
      <text>
        <r>
          <rPr>
            <sz val="8"/>
            <rFont val="Tahoma"/>
            <family val="0"/>
          </rPr>
          <t>Site où est géré le placement final des déchets sur ou dans la terre de manière contrôlée ou non.</t>
        </r>
      </text>
    </comment>
    <comment ref="E11" authorId="0">
      <text>
        <r>
          <rPr>
            <sz val="8"/>
            <rFont val="Tahoma"/>
            <family val="0"/>
          </rPr>
          <t xml:space="preserve">Décharge qui détient une autorisation d’exploitation et qui applique les procédures de contrôle technique décidées par la loi. Comprend les décharges spécialement aménagées.
</t>
        </r>
      </text>
    </comment>
    <comment ref="E15" authorId="0">
      <text>
        <r>
          <rPr>
            <sz val="8"/>
            <rFont val="Tahoma"/>
            <family val="0"/>
          </rPr>
          <t xml:space="preserve">Installations pour brûler les déchets en milieu contrôlé, avec ou sans récupération d'énergie.
</t>
        </r>
      </text>
    </comment>
    <comment ref="E23" authorId="0">
      <text>
        <r>
          <rPr>
            <sz val="8"/>
            <rFont val="Tahoma"/>
            <family val="0"/>
          </rPr>
          <t>Installations de traitement ou d'élimination qui ne sont pas décrites ailleurs, y compris les installations de stockage permanent.</t>
        </r>
      </text>
    </comment>
  </commentList>
</comments>
</file>

<file path=xl/comments4.xml><?xml version="1.0" encoding="utf-8"?>
<comments xmlns="http://schemas.openxmlformats.org/spreadsheetml/2006/main">
  <authors>
    <author>JK</author>
    <author>Yongyi.Min</author>
  </authors>
  <commentList>
    <comment ref="E9" authorId="0">
      <text>
        <r>
          <rPr>
            <sz val="8"/>
            <rFont val="Tahoma"/>
            <family val="0"/>
          </rPr>
          <t>Tous les déchets issus des activités d’agriculture, de pêche et de la sylviculture. Le fumier utilisé comme amendement organique est à exclure ; seuls les excédents de fumier doivent être comptés. Cette catégorie fait référence aux divisions 01 à 03 de la CITI.</t>
        </r>
      </text>
    </comment>
    <comment ref="E10" authorId="0">
      <text>
        <r>
          <rPr>
            <sz val="8"/>
            <rFont val="Tahoma"/>
            <family val="0"/>
          </rPr>
          <t>Tous les déchets issus des activités extractives. Cette catégorie fait référence aux divisions 05 à 09 de la CITI.</t>
        </r>
      </text>
    </comment>
    <comment ref="E11" authorId="0">
      <text>
        <r>
          <rPr>
            <sz val="8"/>
            <rFont val="Tahoma"/>
            <family val="0"/>
          </rPr>
          <t>Tous les déchets issus des activités manufacturières. Cette catégorie fait référence aux divisions 10 à 33 de la CITI.</t>
        </r>
      </text>
    </comment>
    <comment ref="E12" authorId="0">
      <text>
        <r>
          <rPr>
            <sz val="8"/>
            <rFont val="Tahoma"/>
            <family val="0"/>
          </rPr>
          <t>Tous les déchets issus de l’approvisionnement en électricité, en gaz, en vapeur et en eau chaude. Les déchets issus de la production d’énergie nucléaire ne relèvent pas de cette catégorie. Cette catégorie fait référence à la division 35 de la CITI.</t>
        </r>
      </text>
    </comment>
    <comment ref="E13" authorId="0">
      <text>
        <r>
          <rPr>
            <sz val="8"/>
            <rFont val="Tahoma"/>
            <family val="0"/>
          </rPr>
          <t>Tous les déchets issus des activités de construction. Cette catégorie fait référence aux déchets produits aux divisions 41 à 43 de la CITI.</t>
        </r>
      </text>
    </comment>
    <comment ref="E14" authorId="0">
      <text>
        <r>
          <rPr>
            <sz val="8"/>
            <rFont val="Tahoma"/>
            <family val="0"/>
          </rPr>
          <t>Aux fins du présent questionnaire, la catégorie « autres activités économiques » fait référence à toutes les autres activités économiques qui ne sont pas précisées précédemment. Cette catégorie fait référence aux déchets produits aux divisions 36 à 39 et 45 à 99 de la CITI.</t>
        </r>
      </text>
    </comment>
    <comment ref="E15" authorId="1">
      <text>
        <r>
          <rPr>
            <sz val="8"/>
            <rFont val="Tahoma"/>
            <family val="2"/>
          </rPr>
          <t xml:space="preserve">Déchets généralement générés lors des activités ordinaires des foyers. </t>
        </r>
      </text>
    </comment>
  </commentList>
</comments>
</file>

<file path=xl/comments5.xml><?xml version="1.0" encoding="utf-8"?>
<comments xmlns="http://schemas.openxmlformats.org/spreadsheetml/2006/main">
  <authors>
    <author>Yongyi.Min</author>
    <author>United Nations</author>
  </authors>
  <commentList>
    <comment ref="E23" authorId="0">
      <text>
        <r>
          <rPr>
            <sz val="8"/>
            <rFont val="Tahoma"/>
            <family val="0"/>
          </rPr>
          <t>Equipements jetés tels que réfrigérateurs, machines à laver, télévisions, appareils audio, ordinateurs et petits appareils ménagers électriques.</t>
        </r>
      </text>
    </comment>
    <comment ref="E19" authorId="0">
      <text>
        <r>
          <rPr>
            <sz val="8"/>
            <rFont val="Tahoma"/>
            <family val="2"/>
          </rPr>
          <t xml:space="preserve">Gravats et autres décombres provenant de la construction, de la démolition, de la rénovation ou de la reconstruction de bâtiments ou de parties de bâtiments, en surface ou en sous-sol. Consiste principalement en matériaux de construction et en terre, y compris les terres d’excavation. Comprend les déchets de toutes origines et de toutes les activités économiques. </t>
        </r>
        <r>
          <rPr>
            <sz val="8"/>
            <rFont val="Tahoma"/>
            <family val="0"/>
          </rPr>
          <t xml:space="preserve">
</t>
        </r>
      </text>
    </comment>
    <comment ref="D11" authorId="0">
      <text>
        <r>
          <rPr>
            <sz val="8"/>
            <rFont val="Tahoma"/>
            <family val="2"/>
          </rPr>
          <t>Déchets à base de verre et qui peuvent être générés par  toute activité économique.</t>
        </r>
      </text>
    </comment>
    <comment ref="D13" authorId="0">
      <text>
        <r>
          <rPr>
            <sz val="8"/>
            <rFont val="Tahoma"/>
            <family val="2"/>
          </rPr>
          <t>Déchets à base d’aluminium et qui peuvent être générés par  toute activité économique.</t>
        </r>
      </text>
    </comment>
    <comment ref="D17" authorId="0">
      <text>
        <r>
          <rPr>
            <sz val="8"/>
            <rFont val="Tahoma"/>
            <family val="2"/>
          </rPr>
          <t>Déchets à base de matières plastiques et qui peuvent être générés par  toute activité économique.</t>
        </r>
        <r>
          <rPr>
            <sz val="8"/>
            <rFont val="Tahoma"/>
            <family val="0"/>
          </rPr>
          <t xml:space="preserve">
</t>
        </r>
      </text>
    </comment>
    <comment ref="E20" authorId="0">
      <text>
        <r>
          <rPr>
            <sz val="8"/>
            <rFont val="Tahoma"/>
            <family val="2"/>
          </rPr>
          <t>Boues résultant du traitement des eaux usées.  Ceci inclut les boues générées aussi bien par des stations d’épuration municipales que par des stations d’épuration privées, p.ex. des industries manufacturières.</t>
        </r>
      </text>
    </comment>
    <comment ref="D9" authorId="0">
      <text>
        <r>
          <rPr>
            <sz val="8"/>
            <rFont val="Tahoma"/>
            <family val="2"/>
          </rPr>
          <t>Déchets à base de papiers et de cartons et qui peuvent être générés par  toute activité économique.</t>
        </r>
      </text>
    </comment>
    <comment ref="E10" authorId="0">
      <text>
        <r>
          <rPr>
            <sz val="8"/>
            <rFont val="Tahoma"/>
            <family val="2"/>
          </rPr>
          <t>Le recyclage est défini comme 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t>
        </r>
      </text>
    </comment>
    <comment ref="E12" authorId="0">
      <text>
        <r>
          <rPr>
            <sz val="8"/>
            <rFont val="Tahoma"/>
            <family val="2"/>
          </rPr>
          <t>Le recyclage est défini comme 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t>
        </r>
      </text>
    </comment>
    <comment ref="E14" authorId="0">
      <text>
        <r>
          <rPr>
            <sz val="8"/>
            <rFont val="Tahoma"/>
            <family val="2"/>
          </rPr>
          <t>Le recyclage est défini comme 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t>
        </r>
      </text>
    </comment>
    <comment ref="E16" authorId="0">
      <text>
        <r>
          <rPr>
            <sz val="8"/>
            <rFont val="Tahoma"/>
            <family val="2"/>
          </rPr>
          <t>Le recyclage est défini comme 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t>
        </r>
      </text>
    </comment>
    <comment ref="E18" authorId="0">
      <text>
        <r>
          <rPr>
            <sz val="8"/>
            <rFont val="Tahoma"/>
            <family val="2"/>
          </rPr>
          <t xml:space="preserve">Le recyclage est défini comme 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1">
      <text>
        <r>
          <rPr>
            <sz val="8"/>
            <rFont val="Tahoma"/>
            <family val="2"/>
          </rPr>
          <t>Déchets à base de métaux ferreux et qui peuvent être générés par toute activité économique.</t>
        </r>
        <r>
          <rPr>
            <sz val="8"/>
            <rFont val="Tahoma"/>
            <family val="0"/>
          </rPr>
          <t xml:space="preserve">
</t>
        </r>
      </text>
    </comment>
  </commentList>
</comments>
</file>

<file path=xl/comments6.xml><?xml version="1.0" encoding="utf-8"?>
<comments xmlns="http://schemas.openxmlformats.org/spreadsheetml/2006/main">
  <authors>
    <author>JK</author>
    <author>Intern.Env2</author>
  </authors>
  <commentList>
    <comment ref="E13" authorId="0">
      <text>
        <r>
          <rPr>
            <sz val="8"/>
            <rFont val="Tahoma"/>
            <family val="0"/>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E16" authorId="0">
      <text>
        <r>
          <rPr>
            <sz val="8"/>
            <rFont val="Tahoma"/>
            <family val="0"/>
          </rPr>
          <t xml:space="preserve">Tout traitement final ou élimination autre que le recyclage, le compostage, l'incinération et la mise en décharge. Le rejet dans le milieu aquatique et le stockage permanent des déchets sont inclus ici.
</t>
        </r>
      </text>
    </comment>
    <comment ref="E9" authorId="1">
      <text>
        <r>
          <rPr>
            <sz val="8"/>
            <rFont val="Tahoma"/>
            <family val="0"/>
          </rPr>
          <t xml:space="preserve">Les déchets dangereux sont ceux régis par la Convention de Bâle sur le contrôle des mouvements transfrontières de déchets dangereux et de leur élimination (article premier et annexe I).
</t>
        </r>
      </text>
    </comment>
    <comment ref="E14" authorId="1">
      <text>
        <r>
          <rPr>
            <sz val="8"/>
            <rFont val="Tahoma"/>
            <family val="0"/>
          </rPr>
          <t>La combustion contrôlée de déchets avec ou sans récupération d'énergie.</t>
        </r>
      </text>
    </comment>
    <comment ref="E15" authorId="1">
      <text>
        <r>
          <rPr>
            <sz val="8"/>
            <rFont val="Tahoma"/>
            <family val="0"/>
          </rPr>
          <t>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List>
</comments>
</file>

<file path=xl/comments7.xml><?xml version="1.0" encoding="utf-8"?>
<comments xmlns="http://schemas.openxmlformats.org/spreadsheetml/2006/main">
  <authors>
    <author>JK</author>
    <author>Intern.Env2</author>
    <author>Yongyi.Min</author>
    <author>United Nations</author>
  </authors>
  <commentList>
    <comment ref="E21" authorId="0">
      <text>
        <r>
          <rPr>
            <sz val="8"/>
            <rFont val="Tahoma"/>
            <family val="0"/>
          </rPr>
          <t xml:space="preserve">La proportion de la population urbaine qui est desservie régulièrement par des services d’enlèvement des déchets municipaux par rapport à la population urbaine totale du pays. P_urbaine = U_s/U, où  U_s = population urbaine desservie et U = population urbaine.
</t>
        </r>
      </text>
    </comment>
    <comment ref="E22" authorId="0">
      <text>
        <r>
          <rPr>
            <sz val="8"/>
            <rFont val="Tahoma"/>
            <family val="0"/>
          </rPr>
          <t>La proportion de la population rurale qui est desservie régulièrement par des services d’enlèvement des déchets municipaux par rapport à la population rurale totale du pays. P_rurale = R_s/R, où  R_s = population rurale desservie et R = population rurale.</t>
        </r>
      </text>
    </comment>
    <comment ref="E14" authorId="1">
      <text>
        <r>
          <rPr>
            <sz val="8"/>
            <rFont val="Tahoma"/>
            <family val="2"/>
          </rPr>
          <t>Processus biologique qui consiste à faire subir une décomposition anaérobie ou aérobie à des déchets biodégradables et qui résulte en un produit qui est valorisé et qui peut servir à rendre le sol plus fertile.</t>
        </r>
      </text>
    </comment>
    <comment ref="E15" authorId="1">
      <text>
        <r>
          <rPr>
            <sz val="8"/>
            <rFont val="Tahoma"/>
            <family val="0"/>
          </rPr>
          <t>La combustion contrôlée de déchets avec ou sans récupération d'énergie.</t>
        </r>
      </text>
    </comment>
    <comment ref="E16" authorId="2">
      <text>
        <r>
          <rPr>
            <sz val="8"/>
            <rFont val="Tahoma"/>
            <family val="2"/>
          </rPr>
          <t>Incinération qui génère l’énergie thermique utilisée dans la production de vapeur, d’eau chaude ou d’énergie électrique.</t>
        </r>
      </text>
    </comment>
    <comment ref="E17" authorId="1">
      <text>
        <r>
          <rPr>
            <sz val="8"/>
            <rFont val="Tahoma"/>
            <family val="0"/>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E18" authorId="2">
      <text>
        <r>
          <rPr>
            <sz val="8"/>
            <rFont val="Tahoma"/>
            <family val="2"/>
          </rPr>
          <t>Placement final des déchets sur ou dans la terre dans une décharge contrôlée.</t>
        </r>
      </text>
    </comment>
    <comment ref="E19" authorId="1">
      <text>
        <r>
          <rPr>
            <sz val="8"/>
            <rFont val="Tahoma"/>
            <family val="0"/>
          </rPr>
          <t>Tout traitement final ou élimination autre que le recyclage, le compostage, l'incinération et la mise en décharge. Le rejet dans le milieu aquatique et le stockage permanent des déchets sont inclus ici.</t>
        </r>
      </text>
    </comment>
    <comment ref="E11" authorId="1">
      <text>
        <r>
          <rPr>
            <sz val="8"/>
            <rFont val="Tahoma"/>
            <family val="0"/>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E12" authorId="1">
      <text>
        <r>
          <rPr>
            <sz val="8"/>
            <rFont val="Tahoma"/>
            <family val="0"/>
          </rPr>
          <t xml:space="preserve">La quantité de déchets municipaux collectés dans le pays - la quantité exportée avant leur traitement ou leur
 élimination + la quantités importée en vue de leur traitement ou de leur élimination.
</t>
        </r>
      </text>
    </comment>
    <comment ref="E20" authorId="1">
      <text>
        <r>
          <rPr>
            <sz val="8"/>
            <rFont val="Tahoma"/>
            <family val="2"/>
          </rPr>
          <t xml:space="preserve">La proportion, en pourcentage, de la population totale, urbaine et rurale desservie régulièrement par des services d'enlèvement des déchets municipaux par rapport à la population totale, urbaine et rurale du pays. P_totale = T_s/T = (U_s  + R_s) / (U + R), où T_s = Population totale desservie, T = Population totale, U_s = Population urbaine desservie, U = Population urbaine, R_s = Population rurale desservie, R = Population rurale.    </t>
        </r>
      </text>
    </comment>
    <comment ref="E13" authorId="3">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r>
          <rPr>
            <sz val="8"/>
            <rFont val="Tahoma"/>
            <family val="0"/>
          </rPr>
          <t xml:space="preserve">
</t>
        </r>
      </text>
    </comment>
  </commentList>
</comments>
</file>

<file path=xl/comments9.xml><?xml version="1.0" encoding="utf-8"?>
<comments xmlns="http://schemas.openxmlformats.org/spreadsheetml/2006/main">
  <authors>
    <author>Intern.Env2</author>
    <author>United Nations</author>
    <author>Yongyi.Min</author>
  </authors>
  <commentList>
    <comment ref="E10" authorId="0">
      <text>
        <r>
          <rPr>
            <sz val="8"/>
            <rFont val="Tahoma"/>
            <family val="0"/>
          </rPr>
          <t>La proportion, en pourcentage, de la population urbaine desservie régulièrement par des services d'enlèvement des déchets municipaux par rapport à la population totale, urbaine et rurale du pays.</t>
        </r>
      </text>
    </comment>
    <comment ref="E13" authorId="0">
      <text>
        <r>
          <rPr>
            <sz val="8"/>
            <rFont val="Tahoma"/>
            <family val="0"/>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E14" authorId="1">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r>
          <rPr>
            <sz val="8"/>
            <rFont val="Tahoma"/>
            <family val="0"/>
          </rPr>
          <t xml:space="preserve">
</t>
        </r>
      </text>
    </comment>
    <comment ref="E15" authorId="0">
      <text>
        <r>
          <rPr>
            <sz val="8"/>
            <rFont val="Tahoma"/>
            <family val="2"/>
          </rPr>
          <t>Processus biologique qui consiste à faire subir une décomposition anaérobie ou aérobie à des déchets biodégradables et qui résulte en un produit qui est valorisé et qui peut servir à rendre le sol plus fertile.</t>
        </r>
      </text>
    </comment>
    <comment ref="E16" authorId="0">
      <text>
        <r>
          <rPr>
            <sz val="8"/>
            <rFont val="Tahoma"/>
            <family val="0"/>
          </rPr>
          <t>La combustion contrôlée de déchets avec ou sans récupération d'énergie.</t>
        </r>
      </text>
    </comment>
    <comment ref="E17" authorId="2">
      <text>
        <r>
          <rPr>
            <sz val="8"/>
            <rFont val="Tahoma"/>
            <family val="2"/>
          </rPr>
          <t>Incinération qui génère l’énergie thermique utilisée dans la production de vapeur, d’eau chaude ou d’énergie électrique.</t>
        </r>
      </text>
    </comment>
    <comment ref="E18" authorId="0">
      <text>
        <r>
          <rPr>
            <sz val="8"/>
            <rFont val="Tahoma"/>
            <family val="0"/>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E19" authorId="2">
      <text>
        <r>
          <rPr>
            <sz val="8"/>
            <rFont val="Tahoma"/>
            <family val="2"/>
          </rPr>
          <t>Placement final des déchets sur ou dans la terre dans une décharge contrôlée.</t>
        </r>
      </text>
    </comment>
    <comment ref="E20" authorId="0">
      <text>
        <r>
          <rPr>
            <sz val="8"/>
            <rFont val="Tahoma"/>
            <family val="0"/>
          </rPr>
          <t>Tout traitement final ou élimination autre que le recyclage, le compostage, l'incinération et la mise en décharge. Le rejet dans le milieu aquatique et le stockage permanent des déchets sont inclus ici.</t>
        </r>
      </text>
    </comment>
  </commentList>
</comments>
</file>

<file path=xl/sharedStrings.xml><?xml version="1.0" encoding="utf-8"?>
<sst xmlns="http://schemas.openxmlformats.org/spreadsheetml/2006/main" count="904" uniqueCount="405">
  <si>
    <t>Tous les déchets issus des activités extractives. Cette catégorie fait référence aux divisions 05 à 09 de la CITI.</t>
  </si>
  <si>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</si>
  <si>
    <r>
      <t xml:space="preserve">Déchets issus de
</t>
    </r>
    <r>
      <rPr>
        <b/>
        <sz val="10"/>
        <rFont val="Arial"/>
        <family val="2"/>
      </rPr>
      <t>L'industrie</t>
    </r>
  </si>
  <si>
    <r>
      <t xml:space="preserve">Déchets issus de
</t>
    </r>
    <r>
      <rPr>
        <b/>
        <sz val="10"/>
        <rFont val="Arial"/>
        <family val="2"/>
      </rPr>
      <t>L'offre d’énergie</t>
    </r>
  </si>
  <si>
    <t>Tous les déchets issus des industries manufacturières. Cette catégorie fait référence aux divisions 10 à 33 de la CITI.</t>
  </si>
  <si>
    <t xml:space="preserve">Déchets issus des activités de construction. Cette activité fait référence aux divisions 41 à 43 de la CITI. </t>
  </si>
  <si>
    <t xml:space="preserve">Déchets issus de toutes les autres activités économiques qui ne sont pas précisées précédemment. Cette catégorie fait référence aux divisions 36 à 39 et 45 à 99 de la CITI. </t>
  </si>
  <si>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</si>
  <si>
    <t>Processus biologique qui consiste à faire subir une décomposition anaérobie ou aérobie à des déchets biodégradables et qui résulte en un produit qui est valorisé et qui peut servir à rendre le sol plus fertile.</t>
  </si>
  <si>
    <t>Une partie des déchets dangereux peut être exportée vers d'autres pays pour traitement. Les pays peuvent aussi importer des déchets municipaux pour traitement ou élimination. La quantité de "déchets dangereux à gérer dans le pays" peut donc être calculée de la manière suivante : "déchets dangereux produits" - "déchets dangereux exportés" + "déchets dangereux importés".</t>
  </si>
  <si>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</si>
  <si>
    <t>Pourcentage de la population (totale, urbaine, rurale) desservie par la collecte des déchets municipaux</t>
  </si>
  <si>
    <t>La proportion de la population totale, urbaine et rurale desservie régulièrement par des services d'enlèvement des déchets municipaux par rapport à la population totale, urbaine et rurale du pays.</t>
  </si>
  <si>
    <t>Décharge contrôlée</t>
  </si>
  <si>
    <t>Placement final des déchets sur ou dans la terre dans une décharge contrôlée.</t>
  </si>
  <si>
    <t>La définition exclut les déchets issus de l’assainissement municipal des eaux usées (curage des égouts, épuration) et les déchets de construction et de démolition municipaux. Aux fins du présent questionnaire, les déchets municipaux font référence aux déchets définis précédemment dans cette catégorie et qui sont collectés par ou pour les municipalités.</t>
  </si>
  <si>
    <t>Production de déchets par origine</t>
  </si>
  <si>
    <t>La collecte, le transport, le traitement et l’élimination des déchets, y compris la surveillance des sites d’élimination.</t>
  </si>
  <si>
    <t>Gestion des déchets</t>
  </si>
  <si>
    <t>Boues d’épuration</t>
  </si>
  <si>
    <t>Déchets de démolition et de construction</t>
  </si>
  <si>
    <t xml:space="preserve">Gravats et autres décombres provenant de la construction, de la démolition, de la rénovation ou de la reconstruction de bâtiments ou de parties de bâtiments, en surface ou en sous-sol. Consiste principalement en matériaux de construction et en terre, y compris les terres d’excavation. Comprend les déchets de toutes origines et de toutes les activités économiques. </t>
  </si>
  <si>
    <t>Déchets de papiers et de cartons</t>
  </si>
  <si>
    <t>Déchets de verre</t>
  </si>
  <si>
    <t>Déchets d’aluminium</t>
  </si>
  <si>
    <t>Déchets de métaux ferreux</t>
  </si>
  <si>
    <t>Déchets de matières plastiques</t>
  </si>
  <si>
    <t>Les déchets dangereux font référence aux catégories de déchets visées par les dispositions de la Convention de Bâle sur le contrôle des mouvements transfrontières des déchets dangereux et de leur élimination (article premier et annexe I) (URL: http://www.basel.int/). Si les données disponibles ne correspondent pas aux catégories prévues par la Convention de Bâle, il est possible d'utiliser les définitions nationales, à condition de l'indiquer dans la partie réservée aux commentaires. Dans ce cas, veuillez apporter des précisions concernant les définitions/classifications nationales dans la fiche d’informations complémentaires.</t>
  </si>
  <si>
    <t>Les déchets produits par une activité économique incluent tous les types de déchets produits par les entreprises opérant dans cette activité.</t>
  </si>
  <si>
    <t>Si le traitement des déchets est réalisé pendant une année différente de celle où ces déchets ont été produits (stockage temporaire ou accumulation des années précédentes), la somme des déchets dans ces diverses catégories de traitement peut différer de la quantité des déchets à gérer. Dans ce cas précis, veuillez expliquer ceci par un commentaire.</t>
  </si>
  <si>
    <t>Les déchets municipaux sont composés d'un mélange de différents matériaux. En général, la composition des déchets municipaux est déterminée par l'analyse physique d'échantillons. Le tableau porte sur la proportion, en pourcentage, des principaux groupes de matériaux présents dans des déchets municipaux mélangés. Si uniquement la composition des déchets des ménages est disponible, veuillez ajouter cette information dans les commentaires.</t>
  </si>
  <si>
    <t xml:space="preserve">Ce tableau ne traite que des déchets municipaux. La quantité totale de "déchets municipaux collectés" représente la part qui est effectivement collectée/prélevée des particuliers ou autres sources par ou pour les municipalités (par des entreprises publiques ou privées). </t>
  </si>
  <si>
    <t>Déchets produits</t>
  </si>
  <si>
    <t>Papiers et cartons</t>
  </si>
  <si>
    <t>Verre</t>
  </si>
  <si>
    <t>Boues de station d'épuration (poids sec)</t>
  </si>
  <si>
    <t>Véhicules à moteur en fin de vie (a)</t>
  </si>
  <si>
    <t>Pneus usés</t>
  </si>
  <si>
    <t>Autres, veuillez préciser _____________</t>
  </si>
  <si>
    <t>Unité</t>
  </si>
  <si>
    <t>Catégorie</t>
  </si>
  <si>
    <t>(a)  Les pneus usés sont à exclure. Dans le cas contraire, veuillez préciser ceci dans les commentaires.</t>
  </si>
  <si>
    <t>Métaux ferreux (acier inoxydable inclus)</t>
  </si>
  <si>
    <t>Plastique</t>
  </si>
  <si>
    <t>Ligne</t>
  </si>
  <si>
    <t>Production de déchets sélectionnés par d’autres types de matériaux</t>
  </si>
  <si>
    <t>Déchets d’équipements électriques et électroniques</t>
  </si>
  <si>
    <t>Déchets municipaux collectés des ménages</t>
  </si>
  <si>
    <t>Déchets municipaux collectés d’autres sources</t>
  </si>
  <si>
    <t>nombre</t>
  </si>
  <si>
    <t>Equipements jetés tels que réfrigérateurs, machines à laver, télévisions, appareils audio, ordinateurs et petits appareils ménagers électriques.</t>
  </si>
  <si>
    <t>Tableau R2: Production et recyclage des déchets sélectionnés par type de matériaux</t>
  </si>
  <si>
    <t>Tableau R1: Production de déchets par origine</t>
  </si>
  <si>
    <t>Tableau R3: Gestion des déchets dangereux</t>
  </si>
  <si>
    <t>Tableau R4a: Gestion des déchets municipaux</t>
  </si>
  <si>
    <t>Incinération avec récupération d'énergie</t>
  </si>
  <si>
    <t>Tableau R4c: Gestion locale des déchets municipaux</t>
  </si>
  <si>
    <t>Quantité totale de déchets municipaux collectés</t>
  </si>
  <si>
    <t>Incinération qui génère l’énergie thermique utilisée dans la production de vapeur, d’eau chaude ou d’énergie électrique.</t>
  </si>
  <si>
    <r>
      <t xml:space="preserve">Déchets issus des
</t>
    </r>
    <r>
      <rPr>
        <b/>
        <sz val="10"/>
        <rFont val="Arial"/>
        <family val="2"/>
      </rPr>
      <t>Ménages</t>
    </r>
  </si>
  <si>
    <t xml:space="preserve">Déchets généralement générés lors des activités ordinaires des foyers. </t>
  </si>
  <si>
    <t>Matériel</t>
  </si>
  <si>
    <t>Production et recyclage des déchets par type de matériaux sélectionnés</t>
  </si>
  <si>
    <t>Tableau R2: Production et recyclage des déchets par type de matériaux sélectionnés</t>
  </si>
  <si>
    <t>Le but de ce tableau est de fournir une vue d'ensemble de la collecte, du traitement et de l'élimination des déchets municipaux au niveau local. Les pays sont invités à communiquer des données sur les villes les plus peuplées du pays. N'hésitez pas à copier ce tableau si vous pouvez fournir des données sur plus de villes.</t>
  </si>
  <si>
    <t>Les pays sont invités à communiquer des données sur les villes les plus peuplées du pays. N'hésitez pas à copier ce tableau si vous pouvez fournir des données sur plus de villes.</t>
  </si>
  <si>
    <r>
      <t xml:space="preserve">Contactez-nous: </t>
    </r>
    <r>
      <rPr>
        <sz val="10"/>
        <rFont val="Arial"/>
        <family val="2"/>
      </rPr>
      <t>Pour toute question, n’hésitez pas à contacter la Division de statistique de l’ONU:</t>
    </r>
  </si>
  <si>
    <t xml:space="preserve">Par télécopieur: +1 (212) 963-0623 </t>
  </si>
  <si>
    <t xml:space="preserve">Par téléphone: Reena Shah au +1 (212) 963-4586, ou Yongyi Min au +1 (212) 963-9296, ou Robin Carrington au +1 (212) 963-6234. </t>
  </si>
  <si>
    <t xml:space="preserve">Par la poste: UN Statistics Division, Environment Statistics Section,  DC2 -1416, 2 United Nations Plaza,  New York, New York, 10017, USA </t>
  </si>
  <si>
    <t xml:space="preserve">Par courriel: envstats@un.org </t>
  </si>
  <si>
    <t xml:space="preserve">Pays :  </t>
  </si>
  <si>
    <t>Institution :</t>
  </si>
  <si>
    <t>Contact :</t>
  </si>
  <si>
    <t>Mél :</t>
  </si>
  <si>
    <t>Tél. :</t>
  </si>
  <si>
    <t>Télécopie :</t>
  </si>
  <si>
    <t>La quantité portée en regard de "Total des déchets produits" doit être égale à la somme des quantités de déchets indiquées pour les différents secteurs d'activité et les déchets des ménages. Si cela n'est pas le cas, veuillez expliquer pourquoi en commentaire.</t>
  </si>
  <si>
    <t xml:space="preserve">Les données demandées dans ce tableau concernent la quantité totale de déchets (aussi bien non dangereux que dangereux) produits par différentes activités économiques et par les ménages.  </t>
  </si>
  <si>
    <t>Installations de traitement ou d'élimination qui ne sont pas décrites ailleurs, y compris les installations de stockage permanent.</t>
  </si>
  <si>
    <t>Autres (veuillez préciser dans les commentaires)</t>
  </si>
  <si>
    <t>Industrie (CITI 10-33)</t>
  </si>
  <si>
    <t>Production de déchets dangereux</t>
  </si>
  <si>
    <t>Si votre pays a répondu aux questionnaires UNSD 2001, 2004 ou 2006 sur les statistiques de l'environnement, les tableaux du questionnaire 2008 ont été préremplis avec les données que vous aviez fournies à l'époque. Il vous est demandé d'ajouter les données correspondant aux années ultérieures et de vérifier la cohérence de la série chronologique.</t>
  </si>
  <si>
    <t>De vérifier les données préremplies et, au besoin, de mettre à jour le tableau. Les tableaux ont été préremplis avec les données reçues dans le cadre des questionnaires 2001, 2004 ou 2006. Vérifiez également les commentaires préremplis et corrigez-les si nécessaire.</t>
  </si>
  <si>
    <t xml:space="preserve">*  La production et le recyclage des importants matériaux sélectionnés; </t>
  </si>
  <si>
    <t>Dans plusieurs pays, il n’y a pas des informations ou des estimations détaillées des quantités totales de déchets produits par les diverses activités humaines/économiques. Ils focalisent plutôt sur certains types de déchets ou sur des matériaux qui représentent une grande priorité dans la gestion de déchets. N’hésitez donc pas à remplir les tableaux du présent questionnaire avec des données partielles. Si ces données font référence à des types précis de déchets, veuillez les rapporter aux catégories adéquates plus larges dans ce questionnaire et veuillez donner une explication dans les commentaires.</t>
  </si>
  <si>
    <t>La ventilation suit la classification internationale type, par industries, de toutes les branches d'activité économique (CITI Rév. 4 (document de travail))
(URL: http://unstats.un.org/unsd/cr/registry/regcst.asp?Cl=27).</t>
  </si>
  <si>
    <t>Ce tableau rassemble les déchets par catégories sélectionnées selon les caractéristiques des matériaux dont ces déchets sont composés. Si ces matériaux présentent un fort potentiel au recyclage, ils sont considérés importants d’après les stratégies de management des ressources naturelles et des déchets. Production fait référence aux déchets produits par toutes les activités économiques et par les ménages. Les volumes collectés pour recyclage incluent tous les types de collecte (collecte séparée, séparation de déchets mélangés, collecte par des sources privées etc.). Les matériaux subissant le recyclage interne, c'est-à-dire sur le lieu de production, sont exclus.</t>
  </si>
  <si>
    <t xml:space="preserve">Si le traitement des déchets est réalisé pendant une année différente de celle où ces déchets ont été produits (stockage temporaire ou accumulation des années précédentes), la somme des déchets dans ces diverses catégories de traitement peut différer de la quantité des déchets à gérer. Dans ce cas précis, veuillez expliquer cela par un commentaire.  </t>
  </si>
  <si>
    <t xml:space="preserve">Une partie des déchets municipaux peut être exportée vers d'autres pays pour traitement. Les pays peuvent aussi importer des déchets municipaux pour traitement ou élimination. La quantité de "déchets municipaux gérés dans le pays" peut donc être calculée de la manière suivante : "déchets municipaux produits dans le pays" - "déchets municipaux exportés" + "déchets municipaux importés". </t>
  </si>
  <si>
    <t>En principe, la somme des variables correspondant aux déchets dangereux "recyclés", "incinérés", "mis en décharge" et "autres" doit correspondre aux quantités de "déchets dangereux gérés dans le pays". Néanmoins, comme une double comptabilisation de certaines quantités de déchets peut avoir lieu en raison des quantités secondaires de déchets (par exemple, les résidus d'incinération qui sont mis en décharge), il est possible que la somme soit supérieure aux quantités à gérer.</t>
  </si>
  <si>
    <t xml:space="preserve">En principe, la somme des variables correspondant aux déchets "recyclés", "compostés", "incinérés", "mis en décharge" et "autres" doit correspondre aux quantités de "déchets municipaux gérés dans le pays". Néanmoins, comme une double comptabilisation de certaines quantités de déchets peut avoir lieu en raison des quantités secondaires de déchets (par exemple, les résidus d'incinération qui sont mis en décharge ou les résidus issus du compostage qui sont incinérés), il est possible que la somme soit supérieure aux quantités à gérer. </t>
  </si>
  <si>
    <t>Le "pourcentage de la population totale desservie par la collecte des déchets municipaux" est généralement estimé sur la base du pourcentage des adresses dans la municipalité où les déchets sont collectés. De la même manière, la population urbaine desservie est exprimée en pourcentage de la population urbaine totale, et la population rurale desservie est exprimée comme pourcentage de la population rurale totale. Veuillez appliquer la définition nationale de la population "urbaine" et "rurale".</t>
  </si>
  <si>
    <r>
      <t xml:space="preserve">Ce tableau concerne les données portant sur le nombre total et la capacité (en </t>
    </r>
    <r>
      <rPr>
        <b/>
        <sz val="10"/>
        <rFont val="Arial"/>
        <family val="2"/>
      </rPr>
      <t>milliers de tonnes</t>
    </r>
    <r>
      <rPr>
        <sz val="10"/>
        <rFont val="Arial"/>
        <family val="2"/>
      </rPr>
      <t>) de certaines installations de traitement et d'élimination des déchets. Seuls les types d’installations de traitement les plus fréquents sont mentionnés dans ce tableau. La capacité des installations de traitement fait référence à la capacité annuelle, sauf en ce qui concerne les décharges pour lesquelles l'apport annuel est demandé. Il convient de reporter les données relatives aux installations de stockage permanent en regard de la variable "autres installations de traitement/d'élimination (veuillez préciser)".</t>
    </r>
  </si>
  <si>
    <t>Le présent questionnaire a pour objectif de rassembler des données sur les quantités totales de déchets (dangereux ou non) issues de diverses activités économiques ou produites par les ménages. La répartition sectorielle suit la Classification internationale type par industrie, de toutes les branches d'activité économique (CITI, Rev. 4 (document de travail)). Pour la classification complète, voir &lt;http://unstats.un.org/unsd/cr/registry/regcst.asp?Cl=27&gt;.</t>
  </si>
  <si>
    <t>CITI Rev. 4 (document de travail)</t>
  </si>
  <si>
    <r>
      <t>Par</t>
    </r>
    <r>
      <rPr>
        <b/>
        <sz val="10"/>
        <rFont val="Arial"/>
        <family val="2"/>
      </rPr>
      <t xml:space="preserve"> agriculture, pêche et sylviculture, </t>
    </r>
    <r>
      <rPr>
        <sz val="10"/>
        <rFont val="Arial"/>
        <family val="2"/>
      </rPr>
      <t xml:space="preserve">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</si>
  <si>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Déchets à base de papiers et de cartons et qui peuvent être générés par toute activité économique.</t>
  </si>
  <si>
    <t>Déchets à base de verre et qui peuvent être générés par toute activité économique.</t>
  </si>
  <si>
    <t>Déchets à base de métaux ferreux et qui peuvent être générés par toute activité économique.</t>
  </si>
  <si>
    <t>Déchets à base de matières plastiques et qui peuvent être générés par toute activité économique.</t>
  </si>
  <si>
    <t>Déchets à base d’aluminium et qui peuvent être générés par toute activité économique.</t>
  </si>
  <si>
    <t>Boues résultant du traitement des eaux usées. Ceci inclut les boues générées aussi bien par des stations d’épuration municipales que par des stations d’épuration privées, p.ex. des industries manufacturières.</t>
  </si>
  <si>
    <t>Si la valeur tourne au rouge, veuillez vérifier s’il n’y a aucune erreur.</t>
  </si>
  <si>
    <t xml:space="preserve">Si les données réclamées ne sont pas disponibles, veuillez laisser la cellule vide. Dans le cas où la variable requise n’est pas applicable pour votre pays (la situation n’étant pas appropriée), la cellule doit être remplie avec "0".  </t>
  </si>
  <si>
    <t>Déchets collectés pour recyclage</t>
  </si>
  <si>
    <t xml:space="preserve"> *    Si les données réclamées ne sont pas disponibles, veuillez laisser la cellule vide. Dans le cas où la variable requise n’est pas applicable pour votre pays (la situation n’étant pas appropriée), la cellule doit être remplie avec "0". </t>
  </si>
  <si>
    <t xml:space="preserve"> *    La section “déchets par type de matériaux sélectionnés“ comprend les déchets contenant des matériaux similaires et provenant de toutes origines et de toutes les activités économiques.</t>
  </si>
  <si>
    <r>
      <t xml:space="preserve">Déchets dangereux à gérer dans le pays
</t>
    </r>
    <r>
      <rPr>
        <sz val="8"/>
        <rFont val="Arial"/>
        <family val="2"/>
      </rPr>
      <t>(4 = 1 + 2 - 3)</t>
    </r>
  </si>
  <si>
    <t xml:space="preserve">Si les données réclamées ne sont pas disponibles, veuillez laisser la cellule vide. Dans le cas où la variable requise n’est pas applicable pour votre pays (la situation n’étant pas appropriée), la cellule doit être remplie avec "0". </t>
  </si>
  <si>
    <r>
      <t xml:space="preserve">Déchets municipaux gérés dans le pays </t>
    </r>
    <r>
      <rPr>
        <sz val="8"/>
        <rFont val="Arial"/>
        <family val="2"/>
      </rPr>
      <t>(a)</t>
    </r>
  </si>
  <si>
    <t>La quantité des «  Déchets municipaux gérés dans le pays » (ligne 4) peut être différente de la « Quantité totale de déchets municipaux collectés » (ligne 3) à cause de l’exportation/importation de déchets municipaux. Si, dans votre pays, des exportations/importations de déchets municipaux existent, veuillez l’indiquer dans les commentaires.</t>
  </si>
  <si>
    <t>Définitions nationales pour les déchets, déchets dangereux, déchets municipaux, informations complémentaires sur le traitement des déchets, etc.</t>
  </si>
  <si>
    <t>Offre d’énergie (CITI 35)</t>
  </si>
  <si>
    <t>Construction (CITI 41-43)</t>
  </si>
  <si>
    <t>Autres activités économiques (CITI 36-39, 45-99)</t>
  </si>
  <si>
    <t xml:space="preserve">Les ménages </t>
  </si>
  <si>
    <t>La combustion contrôlée de déchets avec ou sans récupération d'énergie.</t>
  </si>
  <si>
    <t>Site où est géré le placement final des déchets sur ou dans la terre de manière contrôlée ou non.</t>
  </si>
  <si>
    <t>Installation pour brûler les déchets en milieu contrôlé, avec ou sans récupération d'énergie.</t>
  </si>
  <si>
    <t>Usine d’incinération</t>
  </si>
  <si>
    <t>Autres installations de traitement/élimination des déchets</t>
  </si>
  <si>
    <t>Décharge qui détient une autorisation d’exploitation et qui applique les procédures de contrôle technique décidées par la loi. Comprend les décharges spécialement aménagées.</t>
  </si>
  <si>
    <t>Pourcentage de la population de la ville desservie par la collecte des déchets municipaux</t>
  </si>
  <si>
    <t>Incinération</t>
  </si>
  <si>
    <t>Mis en décharge</t>
  </si>
  <si>
    <t xml:space="preserve">Pourcentage de la population totale desservie par la collecte des déchets municipaux  </t>
  </si>
  <si>
    <t xml:space="preserve">Pourcentage de la population urbaine desservie par la collecte des déchets municipaux </t>
  </si>
  <si>
    <t xml:space="preserve">Pourcentage de la population rurale desservie par la collecte des déchets municipaux </t>
  </si>
  <si>
    <t>Gestion locale des déchets municipaux</t>
  </si>
  <si>
    <t>R2, R3, R4a &amp; R4c</t>
  </si>
  <si>
    <t>Electric and electronic scrap</t>
  </si>
  <si>
    <t>R4a</t>
  </si>
  <si>
    <t>R5</t>
  </si>
  <si>
    <t>Material</t>
  </si>
  <si>
    <t>Other, specify  _____________</t>
  </si>
  <si>
    <t>(a)</t>
  </si>
  <si>
    <t>Paper, paperboard and paper products</t>
  </si>
  <si>
    <t>Ferrous metal (including stainless steel)</t>
  </si>
  <si>
    <t>Generation of other selected waste materials</t>
  </si>
  <si>
    <t>Construction/Demolition waste</t>
  </si>
  <si>
    <t>R4a-R4c</t>
  </si>
  <si>
    <t>R2</t>
  </si>
  <si>
    <t>R3</t>
  </si>
  <si>
    <t>R3, R4a &amp; R4c</t>
  </si>
  <si>
    <t>R4a &amp; R4c</t>
  </si>
  <si>
    <t>Used tyres</t>
  </si>
  <si>
    <t>INTRODUCTION</t>
  </si>
  <si>
    <t></t>
  </si>
  <si>
    <t xml:space="preserve"> </t>
  </si>
  <si>
    <t>Construction</t>
  </si>
  <si>
    <t>R1</t>
  </si>
  <si>
    <t>Line</t>
  </si>
  <si>
    <t>Category</t>
  </si>
  <si>
    <t>Unit</t>
  </si>
  <si>
    <t>1000 t</t>
  </si>
  <si>
    <t>Mining and quarrying (ISIC 05-09)</t>
  </si>
  <si>
    <t>Households</t>
  </si>
  <si>
    <t>2c</t>
  </si>
  <si>
    <t>!</t>
  </si>
  <si>
    <t>Notes:</t>
  </si>
  <si>
    <t>*</t>
  </si>
  <si>
    <t>Code</t>
  </si>
  <si>
    <t xml:space="preserve">Waste generated </t>
  </si>
  <si>
    <t>Waste collected for recycling</t>
  </si>
  <si>
    <t>Glass</t>
  </si>
  <si>
    <t>Aluminium</t>
  </si>
  <si>
    <t>Plastic</t>
  </si>
  <si>
    <t>tonnes</t>
  </si>
  <si>
    <t>%</t>
  </si>
  <si>
    <t>c</t>
  </si>
  <si>
    <t>Note:</t>
  </si>
  <si>
    <t xml:space="preserve">Textiles </t>
  </si>
  <si>
    <t>TOTAL</t>
  </si>
  <si>
    <t>Brazzaville</t>
  </si>
  <si>
    <t>Pointe-Noire</t>
  </si>
  <si>
    <t>Congo</t>
  </si>
  <si>
    <t>Other economic activities (ISIC 36-39, 45-99)</t>
  </si>
  <si>
    <t>Manufacturing (ISIC 10-33)</t>
  </si>
  <si>
    <t>Energy supply (ISIC 35)</t>
  </si>
  <si>
    <t>Les définitions apparaissent dans l’ordre dans lequel les variables sont citées. Lorsque les variables sont utilisées en plusieurs endroits, les définitions correspondantes peuvent être trouvées là où les variables sont citées pour la première fois.</t>
  </si>
  <si>
    <t>Matériaux qui ne sont pas des produits premiers (c'est-à-dire fabriqués en vue de la vente), ne sont plus d'aucune utilité pour le producteur, que ce soit à des fins de production, de transformation ou de consommation, et qu'il élimine, ou qu’il a l'intention ou est obligé d’éliminer. 
Sont exclus : les résidus recyclés ou réutilisés directement à l'endroit (c'est-à-dire dans l'établissement) où ils ont été produits et les déchets directement rejetés dans l'eau ou l'atmosphère.</t>
  </si>
  <si>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</si>
  <si>
    <t>Activités extractives (CITI 05-09)</t>
  </si>
  <si>
    <t>Quantité totale de déchets municipaux collectés (3 = 1 + 2)</t>
  </si>
  <si>
    <r>
      <t xml:space="preserve">dont : </t>
    </r>
    <r>
      <rPr>
        <sz val="8"/>
        <rFont val="Arial"/>
        <family val="2"/>
      </rPr>
      <t>décharge contrôlée</t>
    </r>
  </si>
  <si>
    <r>
      <t xml:space="preserve">dont : </t>
    </r>
    <r>
      <rPr>
        <sz val="8"/>
        <rFont val="Arial"/>
        <family val="2"/>
      </rPr>
      <t>avec récupération de l’énergie</t>
    </r>
  </si>
  <si>
    <t>Compostés</t>
  </si>
  <si>
    <t xml:space="preserve">Quantité totale de déchets municipaux collectés (5 = 3 + 4) </t>
  </si>
  <si>
    <t xml:space="preserve">     capacité annuelle</t>
  </si>
  <si>
    <t xml:space="preserve">Tableau R6: Fiche d'informations complémentaires </t>
  </si>
  <si>
    <t>Section: DÉCHETS</t>
  </si>
  <si>
    <t xml:space="preserve">De formuler des commentaires pour apporter des précisions sur les données. Pour ce faire, tapez un numéro (renvoi) dans la première colonne à droite des données et rédigez votre explication dans la partie réservée au texte des commentaires, en la faisant précéder du numéro de renvoi (colonne Code). </t>
  </si>
  <si>
    <t>Agriculture, forestry and fishing (ISIC 01-03)</t>
  </si>
  <si>
    <t>Total waste generation (8 = 1+ …+ 7)</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</si>
  <si>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</si>
  <si>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</si>
  <si>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</si>
  <si>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</si>
  <si>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</si>
  <si>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r>
      <t>E</t>
    </r>
    <r>
      <rPr>
        <b/>
        <sz val="10"/>
        <rFont val="Arial"/>
        <family val="2"/>
      </rPr>
      <t xml:space="preserve">  36-39
</t>
    </r>
    <r>
      <rPr>
        <b/>
        <u val="single"/>
        <sz val="10"/>
        <rFont val="Arial"/>
        <family val="2"/>
      </rPr>
      <t>G-U</t>
    </r>
    <r>
      <rPr>
        <b/>
        <sz val="10"/>
        <rFont val="Arial"/>
        <family val="2"/>
      </rPr>
      <t xml:space="preserve"> 45-99</t>
    </r>
  </si>
  <si>
    <t xml:space="preserve"> –</t>
  </si>
  <si>
    <t>End-of life vehicles (a)</t>
  </si>
  <si>
    <t>Sewage sludge (dry weight)</t>
  </si>
  <si>
    <t>Construction (ISIC 41-43)</t>
  </si>
  <si>
    <t>GDP</t>
  </si>
  <si>
    <t>Population</t>
  </si>
  <si>
    <t>Average</t>
  </si>
  <si>
    <t>Max</t>
  </si>
  <si>
    <t>Min</t>
  </si>
  <si>
    <t>Check Total waste generation (1+...+7)</t>
  </si>
  <si>
    <t xml:space="preserve">Total waste (ton) per $1000 GDP </t>
  </si>
  <si>
    <t>*  La composition, la production, la collecte et le traitement des déchets municipaux;</t>
  </si>
  <si>
    <t>*  La production et le traitement des déchets dangereux;</t>
  </si>
  <si>
    <t xml:space="preserve">Fiche d'informations complémentaires </t>
  </si>
  <si>
    <t xml:space="preserve">L'objectif du présent questionnaire est d’obtenir des données cohérentes afin de disposer d'informations fiables et de discerner les tendances touchant: </t>
  </si>
  <si>
    <t>TABLE DES MATIÈRES</t>
  </si>
  <si>
    <t>Recommandations</t>
  </si>
  <si>
    <t xml:space="preserve">Introduction, Étapes à suivre, Description des tableaux </t>
  </si>
  <si>
    <t>Définitions</t>
  </si>
  <si>
    <t>Liste des définitions</t>
  </si>
  <si>
    <t>Tableau R1</t>
  </si>
  <si>
    <t>Tableau R2</t>
  </si>
  <si>
    <t>Tableau R3</t>
  </si>
  <si>
    <t>Tableau R4a</t>
  </si>
  <si>
    <t>Tableau R4b</t>
  </si>
  <si>
    <t>Tableau R4c</t>
  </si>
  <si>
    <t>Tableau R5</t>
  </si>
  <si>
    <t>Tableau R6</t>
  </si>
  <si>
    <t>Gestion des déchets dangereux</t>
  </si>
  <si>
    <t xml:space="preserve">Gestion des déchets municipaux </t>
  </si>
  <si>
    <t>Composition des déchets municipaux</t>
  </si>
  <si>
    <t>Installations de traitement et d'élimination des déchets</t>
  </si>
  <si>
    <t>Classification industrielle</t>
  </si>
  <si>
    <t>Code(s) de la CITI</t>
  </si>
  <si>
    <t>Abréviation du questionnaire</t>
  </si>
  <si>
    <t>RECOMMANDATIONS</t>
  </si>
  <si>
    <t>La gestion des déchets est un élément déterminant pour l'environnement et la gestion rationnelle des ressources naturelles. Les objectifs premiers de la gestion des déchets sont les suivants:</t>
  </si>
  <si>
    <t>* Réduction de la toxicité et du volume des déchets produits dans les différents procédés de production et de consommation;</t>
  </si>
  <si>
    <t>* Hausse de la proportion de déchets valorisés;</t>
  </si>
  <si>
    <t>* Gestion selon des méthodes écologiquement rationnelles des déchets rejetés dans l’environnement.</t>
  </si>
  <si>
    <t>On peut se procurer le fichier correspondant au présent questionnaire à l'adresse suivante : &lt;http://unstats.un.org/unsd/environment/&gt;. Les données issues des collectes de données précédentes sont accessibles à l'adresse suivante : &lt;http://unstats.un.org/unsd/environment/datacollect.htm&gt;.</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</si>
  <si>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t>
  </si>
  <si>
    <t>ÉTAPES À SUIVRE</t>
  </si>
  <si>
    <t xml:space="preserve">Pour tous les tableaux, il vous est demandé : </t>
  </si>
  <si>
    <t xml:space="preserve">De donner les informations concernant les contacts en en-tête de chaque tableau. </t>
  </si>
  <si>
    <t xml:space="preserve">Si aucune donnée n'est disponible pour les années demandées dans les différents tableaux, de fournir les données que vous pourriez avoir pour d'autres années en précisant dans un commentaire l'année correspondant aux données. </t>
  </si>
  <si>
    <t>De remplir les tableaux dans toute la mesure possible avec des données correspondant aux définitions fournies (voir la fiche Définitions). Si une définition ou une méthode différente a été utilisée, merci de bien vouloir expliquer les différences dans la partie réservée aux commentaires et de fournir la définition et/ou une description de la méthode dans la fiche d'informations complémentaires (R6).</t>
  </si>
  <si>
    <t xml:space="preserve">De fournir les données dans les unités demandées. </t>
  </si>
  <si>
    <t>De noter que les paragraphes placés en retrait dans la colonne Catégorie de chaque tableau indiquent que les variables correspondent à des sous-ensembles, les autres variables représentant des totaux.</t>
  </si>
  <si>
    <t>De ne pas hésiter à fournir tout document ou référence pouvant aider la Division de statistique à interpréter les données.</t>
  </si>
  <si>
    <t>DESCRIPTION DES TABLEAUX</t>
  </si>
  <si>
    <t>Tableau R4b: Composition des déchets municipaux</t>
  </si>
  <si>
    <t>Tableau R5: Installations de traitement et d'élimination des déchets</t>
  </si>
  <si>
    <t>Tableau R6: Fiche d'informations complémentaires relatives à la section Déchets</t>
  </si>
  <si>
    <t xml:space="preserve">Veuillez fournir toutes informations complémentaires pouvant aider à interpréter les données, par exemple les définitions nationales utilisées, les méthodes d'enquête appliquées, des informations sur la qualité des données, etc. </t>
  </si>
  <si>
    <t xml:space="preserve">Les pays sont aussi encouragés à fournir ou à joindre toute source d'information complémentaire telle que des adresses de sites Internet, des publications, des résultats d'études concernant les déchets, en particulier s'ils éprouvent des difficultés pour remplir ce questionnaire. </t>
  </si>
  <si>
    <t>Activités extractives</t>
  </si>
  <si>
    <t>Définitions relatives aux déchets</t>
  </si>
  <si>
    <t>Tableau</t>
  </si>
  <si>
    <t>Terme</t>
  </si>
  <si>
    <t>Déchet</t>
  </si>
  <si>
    <r>
      <t xml:space="preserve">Déchets issus des 
</t>
    </r>
    <r>
      <rPr>
        <b/>
        <sz val="10"/>
        <rFont val="Arial"/>
        <family val="2"/>
      </rPr>
      <t>activités extractives</t>
    </r>
  </si>
  <si>
    <r>
      <t>Déchets issus des activités de</t>
    </r>
    <r>
      <rPr>
        <b/>
        <sz val="10"/>
        <rFont val="Arial"/>
        <family val="2"/>
      </rPr>
      <t xml:space="preserve"> construction  </t>
    </r>
  </si>
  <si>
    <r>
      <t xml:space="preserve">Déchets </t>
    </r>
    <r>
      <rPr>
        <b/>
        <sz val="10"/>
        <rFont val="Arial"/>
        <family val="2"/>
      </rPr>
      <t xml:space="preserve">recyclés </t>
    </r>
  </si>
  <si>
    <t>Déchets dangereux</t>
  </si>
  <si>
    <t>Les déchets dangereux sont ceux régis par la Convention de Bâle sur le contrôle des mouvements transfrontières de déchets dangereux et de leur élimination (article premier et annexe I).</t>
  </si>
  <si>
    <r>
      <t>Déchets</t>
    </r>
    <r>
      <rPr>
        <b/>
        <sz val="10"/>
        <rFont val="Arial"/>
        <family val="2"/>
      </rPr>
      <t xml:space="preserve"> incinérés</t>
    </r>
  </si>
  <si>
    <r>
      <t>Déchets</t>
    </r>
    <r>
      <rPr>
        <b/>
        <sz val="10"/>
        <rFont val="Arial"/>
        <family val="2"/>
      </rPr>
      <t xml:space="preserve"> mis en décharge</t>
    </r>
  </si>
  <si>
    <t>Déchets municipaux</t>
  </si>
  <si>
    <t>Déchets municipaux à gérer dans le pays</t>
  </si>
  <si>
    <r>
      <t>Déchets</t>
    </r>
    <r>
      <rPr>
        <b/>
        <sz val="10"/>
        <rFont val="Arial"/>
        <family val="2"/>
      </rPr>
      <t xml:space="preserve"> compostés</t>
    </r>
  </si>
  <si>
    <t>Autres (traitement/élimination des déchets)</t>
  </si>
  <si>
    <t>Décharge</t>
  </si>
  <si>
    <t>Tout traitement final ou élimination autre que le recyclage, le compostage, l'incinération et la mise en décharge. Le rejet dans le milieu aquatique et le stockage permanent des déchets sont inclus ici.</t>
  </si>
  <si>
    <t>Les quantités de déchets municipaux collectés dans le pays, c'est-à-dire les quantités exportées avant traitement ou élimination et les quantités importées en vue de leur traitement ou de leur élimination.</t>
  </si>
  <si>
    <t>Les déchets municipaux comprennent les déchets produits par les particuliers, les commerçants et artisans et les petites entreprises et ceux issus des immeubles de bureaux et institutions (écoles, hôpitaux, bâtiments administratifs). La définition comprend aussi les déchets encombrants (par exemple, l'électroménager, le vieux mobilier, les matelas, etc.) et les résidus produits par certains services municipaux, tels que les déchets des jardins et espaces verts, les déchets d’entretien de la voirie (nettoyage des rues, contenu des poubelles publiques, déchets de marché) s'ils sont gérés en tant que déchets.</t>
  </si>
  <si>
    <t xml:space="preserve">Pays : </t>
  </si>
  <si>
    <t>Pays :</t>
  </si>
  <si>
    <t xml:space="preserve">Mél : </t>
  </si>
  <si>
    <t>Priorité</t>
  </si>
  <si>
    <t>1 000 
habitants</t>
  </si>
  <si>
    <t>Commentaires</t>
  </si>
  <si>
    <t>Texte du commentaire</t>
  </si>
  <si>
    <t xml:space="preserve">Tableau R4a: Gestion des déchets municipaux </t>
  </si>
  <si>
    <t>Déchets dangereux importés</t>
  </si>
  <si>
    <t>Déchets dangereux exportés</t>
  </si>
  <si>
    <r>
      <t>Veuillez noter que l’unité de mesure dans ce tableau est la “</t>
    </r>
    <r>
      <rPr>
        <b/>
        <sz val="8"/>
        <rFont val="Arial"/>
        <family val="2"/>
      </rPr>
      <t>tonne</t>
    </r>
    <r>
      <rPr>
        <sz val="8"/>
        <rFont val="Arial"/>
        <family val="2"/>
      </rPr>
      <t>’’ (métrique tonne).</t>
    </r>
  </si>
  <si>
    <t xml:space="preserve">Matières plastiques  </t>
  </si>
  <si>
    <t>Métaux</t>
  </si>
  <si>
    <t>Matières organiques</t>
  </si>
  <si>
    <t xml:space="preserve">Autres déchets inorganiques </t>
  </si>
  <si>
    <t>NOM DE LA VILLE:</t>
  </si>
  <si>
    <t>Population totale de la ville</t>
  </si>
  <si>
    <t>Déchets municipaux collectés auprès des ménages</t>
  </si>
  <si>
    <t>Déchets municipaux collectés d'autre origine</t>
  </si>
  <si>
    <r>
      <t xml:space="preserve">Déchets issus des </t>
    </r>
    <r>
      <rPr>
        <b/>
        <sz val="10"/>
        <rFont val="Arial"/>
        <family val="2"/>
      </rPr>
      <t>autres activités</t>
    </r>
  </si>
  <si>
    <r>
      <t xml:space="preserve">dont : </t>
    </r>
    <r>
      <rPr>
        <sz val="8"/>
        <rFont val="Arial"/>
        <family val="2"/>
      </rPr>
      <t>déchets alimentaires et de jardin</t>
    </r>
  </si>
  <si>
    <t>La collecte de données a lieu tous les deux ans et est une action conjointe de la Division de statistique de l'ONU et du Programme des Nations Unies pour l'environnement (PNUE).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UNSD.</t>
  </si>
  <si>
    <t>QUESTIONNAIRE 2008 SUR LES STATISTIQUES DE L’ENVIRONNEMENT</t>
  </si>
  <si>
    <t>La Division de statistique de l'ONU (UNSD) et le Programme des Nations Unies pour l'environnement (PNUE)</t>
  </si>
  <si>
    <t>*  La proportion des déchets produite par les activités économiques et par les ménages;</t>
  </si>
  <si>
    <t xml:space="preserve">*  La capacité et la disponibilité des installations de traitement des déchets. </t>
  </si>
  <si>
    <t>Si d’importantes fluctuations existent dans ces données, merci de bien vouloir rajouter des commentaires pour expliquer les changements signifiants.</t>
  </si>
  <si>
    <t xml:space="preserve">Si les données réclamées ne sont pas disponibles, veuillez laisser la cellule vide. Aussi, dans le cas où la variable requise n’est pas applicable pour votre pays (la situation n’étant pas appropriée), la cellule doit être remplie avec "0". </t>
  </si>
  <si>
    <t>De noter que les points d'exclamation situés à la première colonne dans les tableaux du questionnaire indiquent des données hautement prioritaires pour des travaux au niveau international. Si vous ne pouvez pas fournir des données complètes pour votre pays, attachez-vous à fournir les données correspondant aux variables signalées comme étant prioritaires.</t>
  </si>
  <si>
    <t>Agriculture, pêche et sylviculture</t>
  </si>
  <si>
    <r>
      <t xml:space="preserve">Par </t>
    </r>
    <r>
      <rPr>
        <b/>
        <sz val="10"/>
        <rFont val="Arial"/>
        <family val="2"/>
      </rPr>
      <t>activités extractives</t>
    </r>
    <r>
      <rPr>
        <sz val="10"/>
        <rFont val="Arial"/>
        <family val="2"/>
      </rPr>
      <t>, on entend l’extraction de substances habituellement rencontrées sous forme d'agglomérats solides (charbon et minerais), de liquides (pétrole) ou de gaz (gaz naturel). L'extraction peut être effectuée selon différentes méthodes tout comme l’extraction souterraine, à ciel ouvert, par forage ou dans les fonds océaniques...etc. Cette section comprend également des activités supplémentaires visant à préparer les matières extraites pour la vente et qui sont par ailleurs souvent transportées par l’extracteur et/ou une autre entité en dehors des lieux de travail.</t>
    </r>
  </si>
  <si>
    <t>Offre d’énergie</t>
  </si>
  <si>
    <r>
      <t>L’</t>
    </r>
    <r>
      <rPr>
        <b/>
        <sz val="10"/>
        <rFont val="Arial"/>
        <family val="2"/>
      </rPr>
      <t>offre d’énergie</t>
    </r>
    <r>
      <rPr>
        <sz val="10"/>
        <rFont val="Arial"/>
        <family val="2"/>
      </rPr>
      <t xml:space="preserve"> regroupe les activités d’approvisionnement en énergie électrique, en gaz, en vapeur, en eau chaude et en climatisation, au moyen d'une infrastructure permanente (réseau) de lignes, conduites et tuyaux.</t>
    </r>
  </si>
  <si>
    <r>
      <t xml:space="preserve">Aux fins du présent questionnaire, </t>
    </r>
    <r>
      <rPr>
        <b/>
        <sz val="10"/>
        <rFont val="Arial"/>
        <family val="2"/>
      </rPr>
      <t>autres activités économiques</t>
    </r>
    <r>
      <rPr>
        <sz val="10"/>
        <rFont val="Arial"/>
        <family val="2"/>
      </rPr>
      <t xml:space="preserve"> fait référence à toutes les autres activités économiques qui ne sont pas précisées précédemment.</t>
    </r>
  </si>
  <si>
    <t>Autres activités économiques</t>
  </si>
  <si>
    <r>
      <t xml:space="preserve">Par </t>
    </r>
    <r>
      <rPr>
        <b/>
        <sz val="10"/>
        <rFont val="Arial"/>
        <family val="2"/>
      </rPr>
      <t>construction</t>
    </r>
    <r>
      <rPr>
        <sz val="10"/>
        <rFont val="Arial"/>
        <family val="2"/>
      </rPr>
      <t>, on entend la construction générale et les activités liées à la construction spécialisée (bâtiments et ouvrages du génie civil). Cela recouvre les nouveaux chantiers, les réparations, ajouts et transformations, la construction de bâtiments et structures préfabriqués et les installations provisoires.</t>
    </r>
  </si>
  <si>
    <t>Industrie</t>
  </si>
  <si>
    <t>Total des déchets produits  (8 = 1+...+ 7)</t>
  </si>
  <si>
    <t>Agriculture, pêche et sylviculture (CITI 01-03)</t>
  </si>
  <si>
    <t>(in billion)</t>
  </si>
  <si>
    <t>ton/$1000</t>
  </si>
  <si>
    <t xml:space="preserve">     Incinérés</t>
  </si>
  <si>
    <t xml:space="preserve">     Mis en décharge</t>
  </si>
  <si>
    <t xml:space="preserve">     Autres (veuillez préciser dans les commentaires)</t>
  </si>
  <si>
    <t>Hazardous waste generated (a)</t>
  </si>
  <si>
    <t>Hazardous waste imported</t>
  </si>
  <si>
    <t>Hazardous waste exported</t>
  </si>
  <si>
    <r>
      <t xml:space="preserve">Hazardous waste managed in the country 
</t>
    </r>
    <r>
      <rPr>
        <sz val="8"/>
        <rFont val="Arial"/>
        <family val="2"/>
      </rPr>
      <t>(4 = 1 + 2 - 3)</t>
    </r>
  </si>
  <si>
    <t>Recycling</t>
  </si>
  <si>
    <t>Incineration</t>
  </si>
  <si>
    <t>Landfill</t>
  </si>
  <si>
    <t xml:space="preserve">Other, please specify in the footnote </t>
  </si>
  <si>
    <r>
      <t xml:space="preserve">Hazardous waste managed in the country </t>
    </r>
    <r>
      <rPr>
        <sz val="8"/>
        <rFont val="Arial"/>
        <family val="2"/>
      </rPr>
      <t>(4 = 1 + 2 - 3)</t>
    </r>
  </si>
  <si>
    <t>Check  (4 = 1 + 2 - 3)</t>
  </si>
  <si>
    <t>Check  (4 = 5 + 6 + 7 + 8)</t>
  </si>
  <si>
    <r>
      <t>Dont:</t>
    </r>
    <r>
      <rPr>
        <sz val="8"/>
        <rFont val="Arial"/>
        <family val="2"/>
      </rPr>
      <t xml:space="preserve">
     Recyclés </t>
    </r>
  </si>
  <si>
    <r>
      <t xml:space="preserve">dont : 
   </t>
    </r>
    <r>
      <rPr>
        <sz val="8"/>
        <rFont val="Arial"/>
        <family val="2"/>
      </rPr>
      <t>Recyclés</t>
    </r>
  </si>
  <si>
    <t>Municipal waste collected from households</t>
  </si>
  <si>
    <t>Municipal waste collected from other origins</t>
  </si>
  <si>
    <t>Total amount of municipal waste collected (3 = 1 + 2)</t>
  </si>
  <si>
    <t>Municipal waste managed in the country (a)</t>
  </si>
  <si>
    <r>
      <t>Amounts going to:</t>
    </r>
    <r>
      <rPr>
        <sz val="8"/>
        <rFont val="Arial"/>
        <family val="2"/>
      </rPr>
      <t xml:space="preserve">
        Recycling</t>
    </r>
  </si>
  <si>
    <t xml:space="preserve">        Composting</t>
  </si>
  <si>
    <t xml:space="preserve">        Incineration</t>
  </si>
  <si>
    <r>
      <t>of which:</t>
    </r>
    <r>
      <rPr>
        <sz val="8"/>
        <rFont val="Arial"/>
        <family val="2"/>
      </rPr>
      <t xml:space="preserve">  with energy recovery</t>
    </r>
  </si>
  <si>
    <t xml:space="preserve">        Landfill</t>
  </si>
  <si>
    <r>
      <t>of which:</t>
    </r>
    <r>
      <rPr>
        <sz val="8"/>
        <rFont val="Arial"/>
        <family val="2"/>
      </rPr>
      <t xml:space="preserve">  controlled landfill</t>
    </r>
  </si>
  <si>
    <t xml:space="preserve">        Other, please specify in the footnote</t>
  </si>
  <si>
    <t>Percentage of total population served by municipal waste collection</t>
  </si>
  <si>
    <t xml:space="preserve">Percentage of urban population served by municipal waste collection </t>
  </si>
  <si>
    <t xml:space="preserve">Percentage of rural population served by municipal waste collection </t>
  </si>
  <si>
    <t>Check Total waste generation per person</t>
  </si>
  <si>
    <t>kg/person</t>
  </si>
  <si>
    <t>Check 3 = 1 + 2</t>
  </si>
  <si>
    <t>Check Municipal waste managed (4 = 5+ 6+7+9+11)</t>
  </si>
  <si>
    <t>Si uniquement la composition des déchets des ménages est disponible, veuillez apporter des précisions dans les commentaires.</t>
  </si>
  <si>
    <t xml:space="preserve">La composition des déchets municipaux est généralement déterminée à partir de l’analyse physique d'échantillons effectuée dans le cadre d'une enquête. Si l'enquête n'a pas été effectuée dans les années mentionnées dans le tableau, veuillez indiquer quand elle a eu lieu dans la partie réservée aux commentaires. </t>
  </si>
  <si>
    <t>Paper, paperboard</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</si>
  <si>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</si>
  <si>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</si>
  <si>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</si>
  <si>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</si>
  <si>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</si>
  <si>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</si>
  <si>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Check  total (9 = 1+2+3+4+5+6+8)</t>
  </si>
  <si>
    <t xml:space="preserve">Total population of the city </t>
  </si>
  <si>
    <t xml:space="preserve">Percentage of city population served by municipal waste collection </t>
  </si>
  <si>
    <t xml:space="preserve">Total amount of municipal waste collected (5 = 3 + 4) </t>
  </si>
  <si>
    <t xml:space="preserve">        Other, please specify in the footnote </t>
  </si>
  <si>
    <t>Check 5 = 3 + 4</t>
  </si>
  <si>
    <t>Check 5  = 6+7+8+10+12</t>
  </si>
  <si>
    <t>municipal waste collected per person</t>
  </si>
  <si>
    <r>
      <t>Landfill sites:</t>
    </r>
    <r>
      <rPr>
        <sz val="8"/>
        <rFont val="Arial"/>
        <family val="2"/>
      </rPr>
      <t xml:space="preserve">
     number</t>
    </r>
  </si>
  <si>
    <t xml:space="preserve">     annual inputs </t>
  </si>
  <si>
    <r>
      <t>of which: controlled landfill</t>
    </r>
    <r>
      <rPr>
        <sz val="8"/>
        <rFont val="Arial"/>
        <family val="2"/>
      </rPr>
      <t xml:space="preserve">
          number</t>
    </r>
  </si>
  <si>
    <t xml:space="preserve">          annual inputs </t>
  </si>
  <si>
    <r>
      <t>of which: uncontrolled landfill</t>
    </r>
    <r>
      <rPr>
        <sz val="8"/>
        <rFont val="Arial"/>
        <family val="2"/>
      </rPr>
      <t xml:space="preserve">
          number</t>
    </r>
  </si>
  <si>
    <r>
      <t>Incineration plants:</t>
    </r>
    <r>
      <rPr>
        <sz val="8"/>
        <rFont val="Arial"/>
        <family val="2"/>
      </rPr>
      <t xml:space="preserve">
     number</t>
    </r>
  </si>
  <si>
    <t xml:space="preserve">     annual capacity </t>
  </si>
  <si>
    <r>
      <t>of which: with energy recovery</t>
    </r>
    <r>
      <rPr>
        <sz val="8"/>
        <rFont val="Arial"/>
        <family val="2"/>
      </rPr>
      <t xml:space="preserve">
          number</t>
    </r>
  </si>
  <si>
    <t xml:space="preserve">          annual capacity </t>
  </si>
  <si>
    <r>
      <t>of which: without energy recovery</t>
    </r>
    <r>
      <rPr>
        <sz val="8"/>
        <rFont val="Arial"/>
        <family val="2"/>
      </rPr>
      <t xml:space="preserve">
          number</t>
    </r>
  </si>
  <si>
    <r>
      <t>Composting plants:</t>
    </r>
    <r>
      <rPr>
        <sz val="8"/>
        <rFont val="Arial"/>
        <family val="2"/>
      </rPr>
      <t xml:space="preserve">
     number</t>
    </r>
  </si>
  <si>
    <r>
      <t>Other waste treatment/disposal facilities, please specify in the footnote:</t>
    </r>
    <r>
      <rPr>
        <sz val="8"/>
        <rFont val="Arial"/>
        <family val="2"/>
      </rPr>
      <t xml:space="preserve">
     number</t>
    </r>
    <r>
      <rPr>
        <b/>
        <sz val="8"/>
        <rFont val="Arial"/>
        <family val="2"/>
      </rPr>
      <t xml:space="preserve">  </t>
    </r>
    <r>
      <rPr>
        <sz val="8"/>
        <rFont val="Arial"/>
        <family val="2"/>
      </rPr>
      <t xml:space="preserve">                          </t>
    </r>
  </si>
  <si>
    <t>Landfill sites:</t>
  </si>
  <si>
    <t>number</t>
  </si>
  <si>
    <t>Check controlled + uncontrolled (1=3+5)</t>
  </si>
  <si>
    <t xml:space="preserve">annual inputs </t>
  </si>
  <si>
    <t>Check controlled + uncontrolled (2 = 4+ 6)</t>
  </si>
  <si>
    <t>Incineration plants:</t>
  </si>
  <si>
    <t>Check with + without energy recovery (7=9+11)</t>
  </si>
  <si>
    <t>Check with + without energy recovery (8=10+12)</t>
  </si>
  <si>
    <r>
      <t xml:space="preserve">Décharges:
    </t>
    </r>
    <r>
      <rPr>
        <sz val="8"/>
        <rFont val="Arial"/>
        <family val="2"/>
      </rPr>
      <t>nombre</t>
    </r>
  </si>
  <si>
    <t xml:space="preserve">      apports annuels </t>
  </si>
  <si>
    <t xml:space="preserve">           apports annuels </t>
  </si>
  <si>
    <r>
      <t>dont: décharges contrôlées</t>
    </r>
    <r>
      <rPr>
        <sz val="8"/>
        <rFont val="Arial"/>
        <family val="2"/>
      </rPr>
      <t xml:space="preserve">
           nombre</t>
    </r>
  </si>
  <si>
    <r>
      <t xml:space="preserve">dont: </t>
    </r>
    <r>
      <rPr>
        <sz val="8"/>
        <rFont val="Arial"/>
        <family val="2"/>
      </rPr>
      <t xml:space="preserve">décharges incontrôlées
           nombre  </t>
    </r>
  </si>
  <si>
    <r>
      <t xml:space="preserve">Usines d’incinération:
    </t>
    </r>
    <r>
      <rPr>
        <sz val="8"/>
        <rFont val="Arial"/>
        <family val="2"/>
      </rPr>
      <t>nombre</t>
    </r>
  </si>
  <si>
    <t xml:space="preserve">      capacité annuelle</t>
  </si>
  <si>
    <t xml:space="preserve">           capacité annuelle</t>
  </si>
  <si>
    <r>
      <t>dont: usines équipées pour la récupération d’énergie</t>
    </r>
    <r>
      <rPr>
        <sz val="8"/>
        <rFont val="Arial"/>
        <family val="2"/>
      </rPr>
      <t xml:space="preserve">
           nombre  </t>
    </r>
  </si>
  <si>
    <r>
      <t xml:space="preserve">dont: sans récupération d'énergie
</t>
    </r>
    <r>
      <rPr>
        <sz val="8"/>
        <rFont val="Arial"/>
        <family val="2"/>
      </rPr>
      <t xml:space="preserve">           nombre  </t>
    </r>
  </si>
  <si>
    <r>
      <t xml:space="preserve">Usines de compostage:
</t>
    </r>
    <r>
      <rPr>
        <sz val="8"/>
        <rFont val="Arial"/>
        <family val="2"/>
      </rPr>
      <t xml:space="preserve">     nombre</t>
    </r>
  </si>
  <si>
    <r>
      <t xml:space="preserve">Autres installations de traitement/élimination des déchets, veuillez les spécifier dans les commentaires:
</t>
    </r>
    <r>
      <rPr>
        <sz val="8"/>
        <rFont val="Arial"/>
        <family val="2"/>
      </rPr>
      <t xml:space="preserve">     nombre</t>
    </r>
  </si>
  <si>
    <r>
      <t xml:space="preserve">Par </t>
    </r>
    <r>
      <rPr>
        <b/>
        <sz val="10"/>
        <rFont val="Arial"/>
        <family val="2"/>
      </rPr>
      <t>industrie</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</si>
  <si>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r>
      <t xml:space="preserve">Déchets issus de </t>
    </r>
    <r>
      <rPr>
        <b/>
        <sz val="10"/>
        <rFont val="Arial"/>
        <family val="2"/>
      </rPr>
      <t>l’agriculture, de la pêche et de la sylviculture</t>
    </r>
  </si>
  <si>
    <t>Déchets de l’exploitation agricole et forestière et des activités de pêche. Le fumier utilisé comme amendement organique est à exclure; seuls les excédents de fumier doivent être comptés. Cette catégorie fait référence aux divisions 01 et 03 de la CITI.</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</si>
</sst>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quot;Yes&quot;;&quot;Yes&quot;;&quot;No&quot;"/>
    <numFmt numFmtId="167" formatCode="&quot;True&quot;;&quot;True&quot;;&quot;False&quot;"/>
    <numFmt numFmtId="168" formatCode="&quot;On&quot;;&quot;On&quot;;&quot;Off&quot;"/>
    <numFmt numFmtId="169" formatCode="[$€-2]\ #,##0.00_);[Red]\([$€-2]\ #,##0.00\)"/>
  </numFmts>
  <fonts count="45">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b/>
      <u val="single"/>
      <sz val="10"/>
      <name val="Arial"/>
      <family val="2"/>
    </font>
    <font>
      <sz val="10"/>
      <name val="Wingdings"/>
      <family val="0"/>
    </font>
    <font>
      <sz val="9"/>
      <name val="Arial"/>
      <family val="2"/>
    </font>
    <font>
      <b/>
      <sz val="9"/>
      <name val="Arial"/>
      <family val="2"/>
    </font>
    <font>
      <sz val="8"/>
      <name val="Arial"/>
      <family val="2"/>
    </font>
    <font>
      <sz val="10"/>
      <color indexed="42"/>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0"/>
    </font>
    <font>
      <b/>
      <sz val="12.5"/>
      <name val="Arial"/>
      <family val="2"/>
    </font>
    <font>
      <b/>
      <sz val="16"/>
      <name val="Arial"/>
      <family val="2"/>
    </font>
    <font>
      <b/>
      <sz val="8"/>
      <color indexed="12"/>
      <name val="Arial"/>
      <family val="2"/>
    </font>
    <font>
      <b/>
      <sz val="8"/>
      <color indexed="55"/>
      <name val="Arial"/>
      <family val="0"/>
    </font>
    <font>
      <b/>
      <sz val="10"/>
      <color indexed="55"/>
      <name val="Times New Roman"/>
      <family val="1"/>
    </font>
    <font>
      <sz val="8"/>
      <color indexed="55"/>
      <name val="Arial"/>
      <family val="2"/>
    </font>
    <font>
      <b/>
      <sz val="8"/>
      <name val="Times New Roman"/>
      <family val="0"/>
    </font>
    <font>
      <sz val="6"/>
      <name val="Arial"/>
      <family val="2"/>
    </font>
    <font>
      <b/>
      <sz val="11"/>
      <color indexed="12"/>
      <name val="Arial"/>
      <family val="2"/>
    </font>
    <font>
      <b/>
      <vertAlign val="superscript"/>
      <sz val="8"/>
      <name val="Arial"/>
      <family val="2"/>
    </font>
    <font>
      <vertAlign val="superscript"/>
      <sz val="8"/>
      <name val="Arial"/>
      <family val="2"/>
    </font>
    <font>
      <sz val="5"/>
      <name val="Arial"/>
      <family val="2"/>
    </font>
    <font>
      <b/>
      <sz val="5"/>
      <name val="Arial"/>
      <family val="2"/>
    </font>
    <font>
      <u val="single"/>
      <vertAlign val="superscript"/>
      <sz val="8"/>
      <name val="Arial"/>
      <family val="2"/>
    </font>
    <font>
      <b/>
      <sz val="10"/>
      <name val="Times New Roman"/>
      <family val="1"/>
    </font>
    <font>
      <u val="single"/>
      <sz val="12"/>
      <name val="Arial"/>
      <family val="2"/>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s>
  <borders count="85">
    <border>
      <left/>
      <right/>
      <top/>
      <bottom/>
      <diagonal/>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hair">
        <color indexed="8"/>
      </left>
      <right style="hair">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color indexed="22"/>
      </left>
      <right style="thin">
        <color indexed="22"/>
      </right>
      <top style="thin">
        <color indexed="22"/>
      </top>
      <bottom style="thin">
        <color indexed="8"/>
      </bottom>
    </border>
    <border>
      <left style="hair">
        <color indexed="8"/>
      </left>
      <right style="hair">
        <color indexed="8"/>
      </right>
      <top style="hair">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style="thin">
        <color indexed="22"/>
      </left>
      <right>
        <color indexed="63"/>
      </right>
      <top style="thin">
        <color indexed="22"/>
      </top>
      <bottom style="thin">
        <color indexed="22"/>
      </bottom>
    </border>
    <border>
      <left style="hair"/>
      <right style="hair">
        <color indexed="8"/>
      </right>
      <top style="thin">
        <color indexed="8"/>
      </top>
      <bottom style="hair">
        <color indexed="8"/>
      </bottom>
    </border>
    <border>
      <left style="hair"/>
      <right style="hair">
        <color indexed="8"/>
      </right>
      <top style="hair">
        <color indexed="8"/>
      </top>
      <bottom style="hair">
        <color indexed="8"/>
      </bottom>
    </border>
    <border>
      <left style="hair"/>
      <right style="hair">
        <color indexed="8"/>
      </right>
      <top style="hair">
        <color indexed="8"/>
      </top>
      <bottom style="thin">
        <color indexed="8"/>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color indexed="63"/>
      </bottom>
    </border>
    <border>
      <left style="thin">
        <color indexed="8"/>
      </left>
      <right style="thin">
        <color indexed="8"/>
      </right>
      <top>
        <color indexed="63"/>
      </top>
      <bottom style="thin">
        <color indexed="8"/>
      </bottom>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style="hair"/>
      <right style="hair"/>
      <top>
        <color indexed="63"/>
      </top>
      <bottom style="hair"/>
    </border>
    <border>
      <left style="thin"/>
      <right style="medium"/>
      <top style="thin"/>
      <bottom style="thin"/>
    </border>
    <border>
      <left style="hair"/>
      <right>
        <color indexed="63"/>
      </right>
      <top>
        <color indexed="63"/>
      </top>
      <bottom style="hair"/>
    </border>
    <border>
      <left style="hair"/>
      <right style="hair"/>
      <top style="hair"/>
      <bottom style="hair"/>
    </border>
    <border>
      <left style="hair">
        <color indexed="8"/>
      </left>
      <right style="hair">
        <color indexed="8"/>
      </right>
      <top style="thin">
        <color indexed="8"/>
      </top>
      <bottom style="hair">
        <color indexed="8"/>
      </bottom>
    </border>
    <border>
      <left style="hair"/>
      <right style="hair">
        <color indexed="8"/>
      </right>
      <top style="hair">
        <color indexed="8"/>
      </top>
      <bottom>
        <color indexed="63"/>
      </bottom>
    </border>
    <border>
      <left style="hair"/>
      <right style="hair">
        <color indexed="8"/>
      </right>
      <top>
        <color indexed="63"/>
      </top>
      <bottom style="hair">
        <color indexed="8"/>
      </bottom>
    </border>
    <border>
      <left style="hair">
        <color indexed="8"/>
      </left>
      <right>
        <color indexed="63"/>
      </right>
      <top>
        <color indexed="63"/>
      </top>
      <bottom style="hair">
        <color indexed="8"/>
      </bottom>
    </border>
    <border>
      <left style="medium">
        <color indexed="8"/>
      </left>
      <right>
        <color indexed="63"/>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right style="medium"/>
      <top style="thin"/>
      <bottom style="medium"/>
    </border>
    <border>
      <left style="thin">
        <color indexed="22"/>
      </left>
      <right style="thin">
        <color indexed="22"/>
      </right>
      <top>
        <color indexed="63"/>
      </top>
      <bottom style="thin">
        <color indexed="22"/>
      </bottom>
    </border>
    <border>
      <left style="thin">
        <color indexed="22"/>
      </left>
      <right style="hair">
        <color indexed="8"/>
      </right>
      <top style="thin">
        <color indexed="8"/>
      </top>
      <bottom style="hair"/>
    </border>
    <border>
      <left style="thin">
        <color indexed="22"/>
      </left>
      <right style="hair">
        <color indexed="8"/>
      </right>
      <top style="hair"/>
      <bottom style="hair"/>
    </border>
    <border>
      <left style="hair">
        <color indexed="8"/>
      </left>
      <right>
        <color indexed="63"/>
      </right>
      <top style="hair">
        <color indexed="8"/>
      </top>
      <bottom style="thin"/>
    </border>
    <border>
      <left style="thin">
        <color indexed="22"/>
      </left>
      <right style="hair">
        <color indexed="8"/>
      </right>
      <top style="hair"/>
      <bottom style="thin">
        <color indexed="8"/>
      </bottom>
    </border>
    <border>
      <left style="hair">
        <color indexed="8"/>
      </left>
      <right>
        <color indexed="63"/>
      </right>
      <top style="thin">
        <color indexed="8"/>
      </top>
      <bottom style="hair">
        <color indexed="8"/>
      </bottom>
    </border>
    <border>
      <left style="hair">
        <color indexed="8"/>
      </left>
      <right style="hair">
        <color indexed="8"/>
      </right>
      <top>
        <color indexed="63"/>
      </top>
      <bottom style="thin"/>
    </border>
    <border>
      <left style="hair">
        <color indexed="8"/>
      </left>
      <right>
        <color indexed="63"/>
      </right>
      <top>
        <color indexed="63"/>
      </top>
      <bottom style="thin"/>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color indexed="63"/>
      </top>
      <bottom style="thin">
        <color indexed="8"/>
      </bottom>
    </border>
    <border>
      <left style="thin"/>
      <right style="thin"/>
      <top>
        <color indexed="63"/>
      </top>
      <bottom style="thin"/>
    </border>
    <border>
      <left style="hair">
        <color indexed="8"/>
      </left>
      <right>
        <color indexed="63"/>
      </right>
      <top style="thin">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color indexed="63"/>
      </top>
      <bottom style="thin">
        <color indexed="8"/>
      </bottom>
    </border>
    <border>
      <left style="hair"/>
      <right style="hair">
        <color indexed="8"/>
      </right>
      <top style="hair">
        <color indexed="8"/>
      </top>
      <bottom style="hair"/>
    </border>
    <border>
      <left style="hair">
        <color indexed="8"/>
      </left>
      <right style="hair">
        <color indexed="8"/>
      </right>
      <top style="thin"/>
      <bottom style="thin"/>
    </border>
    <border>
      <left style="hair">
        <color indexed="8"/>
      </left>
      <right style="thin"/>
      <top style="thin"/>
      <bottom style="thin"/>
    </border>
    <border>
      <left style="hair">
        <color indexed="8"/>
      </left>
      <right style="hair">
        <color indexed="8"/>
      </right>
      <top style="hair"/>
      <bottom style="hair">
        <color indexed="8"/>
      </bottom>
    </border>
    <border>
      <left style="thin">
        <color indexed="22"/>
      </left>
      <right>
        <color indexed="63"/>
      </right>
      <top>
        <color indexed="63"/>
      </top>
      <bottom style="thin">
        <color indexed="22"/>
      </bottom>
    </border>
    <border>
      <left style="thin">
        <color indexed="22"/>
      </left>
      <right>
        <color indexed="63"/>
      </right>
      <top style="thin">
        <color indexed="22"/>
      </top>
      <bottom>
        <color indexed="63"/>
      </bottom>
    </border>
    <border>
      <left style="thin">
        <color indexed="22"/>
      </left>
      <right style="hair"/>
      <top style="thin">
        <color indexed="22"/>
      </top>
      <bottom>
        <color indexed="63"/>
      </bottom>
    </border>
    <border>
      <left style="hair">
        <color indexed="8"/>
      </left>
      <right style="hair">
        <color indexed="8"/>
      </right>
      <top style="hair"/>
      <bottom style="thin"/>
    </border>
    <border>
      <left style="hair">
        <color indexed="8"/>
      </left>
      <right style="hair">
        <color indexed="8"/>
      </right>
      <top style="thin">
        <color indexed="8"/>
      </top>
      <bottom>
        <color indexed="63"/>
      </bottom>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ill="0" applyBorder="0" applyAlignment="0" applyProtection="0"/>
  </cellStyleXfs>
  <cellXfs count="650">
    <xf numFmtId="0" fontId="0" fillId="0" borderId="0" xfId="0" applyAlignment="1">
      <alignment/>
    </xf>
    <xf numFmtId="0" fontId="0" fillId="0" borderId="0" xfId="0" applyFill="1" applyAlignment="1">
      <alignment/>
    </xf>
    <xf numFmtId="0" fontId="0" fillId="0" borderId="0" xfId="0" applyBorder="1" applyAlignment="1">
      <alignment/>
    </xf>
    <xf numFmtId="0" fontId="3" fillId="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2" xfId="0" applyFont="1" applyBorder="1" applyAlignment="1">
      <alignment/>
    </xf>
    <xf numFmtId="0" fontId="0" fillId="0" borderId="2" xfId="0"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horizontal="left" indent="4"/>
    </xf>
    <xf numFmtId="0" fontId="0" fillId="0" borderId="0" xfId="0" applyAlignment="1">
      <alignment wrapText="1"/>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Alignment="1">
      <alignment horizontal="left" vertical="top" wrapText="1"/>
    </xf>
    <xf numFmtId="0" fontId="8" fillId="0" borderId="0" xfId="0" applyFont="1" applyFill="1" applyAlignment="1">
      <alignment/>
    </xf>
    <xf numFmtId="0" fontId="7" fillId="0" borderId="0" xfId="0" applyFont="1" applyFill="1" applyAlignment="1">
      <alignment horizontal="left" indent="2"/>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0" borderId="6" xfId="0" applyFont="1" applyFill="1" applyBorder="1" applyAlignment="1">
      <alignment vertical="top" wrapText="1"/>
    </xf>
    <xf numFmtId="0" fontId="13"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 borderId="3" xfId="0" applyFont="1" applyFill="1" applyBorder="1" applyAlignment="1">
      <alignment horizontal="center" vertical="center"/>
    </xf>
    <xf numFmtId="0" fontId="11" fillId="0" borderId="7" xfId="0" applyFont="1" applyFill="1" applyBorder="1" applyAlignment="1">
      <alignment horizontal="left" vertical="top" wrapText="1"/>
    </xf>
    <xf numFmtId="0" fontId="14" fillId="0" borderId="0" xfId="0" applyFont="1" applyBorder="1" applyAlignment="1">
      <alignment horizontal="left" indent="1"/>
    </xf>
    <xf numFmtId="0" fontId="8"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11" fillId="0" borderId="8" xfId="0" applyFont="1" applyFill="1" applyBorder="1" applyAlignment="1">
      <alignment vertical="top" wrapText="1"/>
    </xf>
    <xf numFmtId="0" fontId="8" fillId="0" borderId="0" xfId="0" applyFont="1" applyBorder="1" applyAlignment="1">
      <alignment horizontal="left" wrapText="1"/>
    </xf>
    <xf numFmtId="0" fontId="0" fillId="0" borderId="0" xfId="0" applyFont="1" applyBorder="1" applyAlignment="1">
      <alignment/>
    </xf>
    <xf numFmtId="0" fontId="15" fillId="0" borderId="0" xfId="0" applyFont="1" applyFill="1" applyBorder="1" applyAlignment="1">
      <alignment horizontal="left" vertical="top" wrapText="1"/>
    </xf>
    <xf numFmtId="0" fontId="16" fillId="0" borderId="0" xfId="0" applyFont="1" applyBorder="1" applyAlignment="1">
      <alignment horizontal="left" wrapText="1"/>
    </xf>
    <xf numFmtId="0" fontId="15" fillId="0" borderId="0" xfId="0" applyFont="1" applyFill="1" applyBorder="1" applyAlignment="1">
      <alignment wrapText="1"/>
    </xf>
    <xf numFmtId="0" fontId="17" fillId="0" borderId="0" xfId="0" applyFont="1" applyAlignment="1" applyProtection="1">
      <alignment/>
      <protection locked="0"/>
    </xf>
    <xf numFmtId="0" fontId="6" fillId="4" borderId="0" xfId="0" applyFont="1" applyFill="1" applyBorder="1" applyAlignment="1">
      <alignment horizontal="left"/>
    </xf>
    <xf numFmtId="0" fontId="11" fillId="4" borderId="0" xfId="0" applyFont="1" applyFill="1" applyBorder="1" applyAlignment="1">
      <alignment horizontal="left"/>
    </xf>
    <xf numFmtId="0" fontId="0" fillId="4" borderId="0" xfId="0" applyFont="1" applyFill="1" applyAlignment="1">
      <alignment/>
    </xf>
    <xf numFmtId="0" fontId="0" fillId="4" borderId="0" xfId="0" applyFill="1" applyAlignment="1">
      <alignmen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2" xfId="0" applyFont="1" applyBorder="1" applyAlignment="1" applyProtection="1">
      <alignment/>
      <protection locked="0"/>
    </xf>
    <xf numFmtId="0" fontId="8" fillId="0" borderId="0" xfId="0" applyFont="1" applyAlignment="1" applyProtection="1">
      <alignment/>
      <protection locked="0"/>
    </xf>
    <xf numFmtId="0" fontId="8" fillId="0" borderId="2" xfId="0" applyFont="1" applyBorder="1" applyAlignment="1" applyProtection="1">
      <alignment horizontal="left"/>
      <protection locked="0"/>
    </xf>
    <xf numFmtId="0" fontId="7" fillId="0" borderId="2" xfId="0" applyFont="1" applyBorder="1" applyAlignment="1" applyProtection="1">
      <alignment/>
      <protection locked="0"/>
    </xf>
    <xf numFmtId="0" fontId="0" fillId="0" borderId="2" xfId="0" applyFont="1" applyBorder="1" applyAlignment="1" applyProtection="1">
      <alignment/>
      <protection locked="0"/>
    </xf>
    <xf numFmtId="0" fontId="8" fillId="0" borderId="2" xfId="0" applyFont="1" applyBorder="1" applyAlignment="1" applyProtection="1">
      <alignment/>
      <protection locked="0"/>
    </xf>
    <xf numFmtId="0" fontId="11" fillId="0" borderId="2" xfId="0" applyFont="1" applyBorder="1" applyAlignment="1" applyProtection="1">
      <alignment/>
      <protection locked="0"/>
    </xf>
    <xf numFmtId="0" fontId="8" fillId="0" borderId="9" xfId="0" applyFont="1" applyBorder="1" applyAlignment="1" applyProtection="1">
      <alignment/>
      <protection locked="0"/>
    </xf>
    <xf numFmtId="0" fontId="0" fillId="0" borderId="9" xfId="0" applyFont="1" applyBorder="1" applyAlignment="1" applyProtection="1">
      <alignment/>
      <protection locked="0"/>
    </xf>
    <xf numFmtId="0" fontId="11" fillId="0" borderId="2" xfId="0" applyFont="1" applyBorder="1" applyAlignment="1" applyProtection="1">
      <alignment/>
      <protection locked="0"/>
    </xf>
    <xf numFmtId="0" fontId="11" fillId="0" borderId="9" xfId="0" applyFont="1" applyBorder="1" applyAlignment="1" applyProtection="1">
      <alignment/>
      <protection locked="0"/>
    </xf>
    <xf numFmtId="0" fontId="7" fillId="0" borderId="9" xfId="0" applyFont="1" applyBorder="1" applyAlignment="1" applyProtection="1">
      <alignment/>
      <protection locked="0"/>
    </xf>
    <xf numFmtId="0" fontId="0" fillId="0" borderId="9" xfId="0" applyFont="1" applyBorder="1" applyAlignment="1" applyProtection="1">
      <alignment/>
      <protection locked="0"/>
    </xf>
    <xf numFmtId="0" fontId="8" fillId="0" borderId="9" xfId="0" applyFont="1" applyBorder="1" applyAlignment="1" applyProtection="1">
      <alignment/>
      <protection locked="0"/>
    </xf>
    <xf numFmtId="0" fontId="9" fillId="0" borderId="0" xfId="0" applyFont="1" applyBorder="1" applyAlignment="1">
      <alignment/>
    </xf>
    <xf numFmtId="0" fontId="0" fillId="5" borderId="0" xfId="0" applyFill="1" applyAlignment="1">
      <alignment horizontal="left"/>
    </xf>
    <xf numFmtId="0" fontId="0" fillId="5" borderId="0" xfId="0" applyFont="1" applyFill="1" applyAlignment="1">
      <alignment horizontal="left"/>
    </xf>
    <xf numFmtId="0" fontId="18" fillId="5" borderId="0" xfId="0" applyFont="1" applyFill="1" applyAlignment="1">
      <alignment horizontal="left"/>
    </xf>
    <xf numFmtId="0" fontId="0" fillId="0" borderId="0" xfId="0" applyAlignment="1">
      <alignment horizontal="left"/>
    </xf>
    <xf numFmtId="0" fontId="19" fillId="0" borderId="0" xfId="0" applyFont="1" applyAlignment="1">
      <alignment/>
    </xf>
    <xf numFmtId="0" fontId="20" fillId="0" borderId="6" xfId="23" applyFont="1" applyFill="1" applyBorder="1" applyAlignment="1" applyProtection="1">
      <alignment horizontal="center"/>
      <protection locked="0"/>
    </xf>
    <xf numFmtId="0" fontId="21" fillId="3" borderId="10" xfId="0" applyFont="1" applyFill="1" applyBorder="1" applyAlignment="1">
      <alignment horizontal="center" vertical="center"/>
    </xf>
    <xf numFmtId="0" fontId="21" fillId="3" borderId="10"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20" fillId="0" borderId="11" xfId="23" applyFont="1" applyFill="1" applyBorder="1" applyAlignment="1" applyProtection="1">
      <alignment horizontal="right" wrapText="1"/>
      <protection locked="0"/>
    </xf>
    <xf numFmtId="0" fontId="21" fillId="0" borderId="12" xfId="0" applyFont="1" applyFill="1" applyBorder="1" applyAlignment="1">
      <alignment horizontal="center"/>
    </xf>
    <xf numFmtId="0" fontId="17" fillId="0" borderId="12" xfId="0" applyFont="1" applyFill="1" applyBorder="1" applyAlignment="1">
      <alignment horizontal="center"/>
    </xf>
    <xf numFmtId="0" fontId="17" fillId="0" borderId="12" xfId="0" applyFont="1" applyFill="1" applyBorder="1" applyAlignment="1">
      <alignment horizontal="left" wrapText="1" indent="1"/>
    </xf>
    <xf numFmtId="0" fontId="17" fillId="0" borderId="1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locked="0"/>
    </xf>
    <xf numFmtId="0" fontId="17" fillId="0" borderId="13" xfId="0" applyFont="1" applyFill="1" applyBorder="1" applyAlignment="1">
      <alignment horizontal="left" wrapText="1" indent="1"/>
    </xf>
    <xf numFmtId="0" fontId="17" fillId="0" borderId="13" xfId="0" applyFont="1" applyFill="1" applyBorder="1" applyAlignment="1">
      <alignment horizontal="center"/>
    </xf>
    <xf numFmtId="0" fontId="17" fillId="0" borderId="13" xfId="0" applyFont="1" applyFill="1" applyBorder="1" applyAlignment="1" applyProtection="1">
      <alignment horizontal="center" vertical="center" wrapText="1"/>
      <protection locked="0"/>
    </xf>
    <xf numFmtId="0" fontId="21" fillId="0" borderId="13" xfId="0" applyFont="1" applyFill="1" applyBorder="1" applyAlignment="1">
      <alignment horizontal="center"/>
    </xf>
    <xf numFmtId="0" fontId="0" fillId="0" borderId="0" xfId="0" applyBorder="1" applyAlignment="1" applyProtection="1">
      <alignment/>
      <protection locked="0"/>
    </xf>
    <xf numFmtId="0" fontId="20" fillId="0" borderId="14" xfId="23" applyFont="1" applyFill="1" applyBorder="1" applyAlignment="1" applyProtection="1">
      <alignment horizontal="right" wrapText="1"/>
      <protection locked="0"/>
    </xf>
    <xf numFmtId="0" fontId="21" fillId="0" borderId="15" xfId="0" applyFont="1" applyFill="1" applyBorder="1" applyAlignment="1">
      <alignment horizontal="center"/>
    </xf>
    <xf numFmtId="0" fontId="17" fillId="0" borderId="15" xfId="0" applyFont="1" applyFill="1" applyBorder="1" applyAlignment="1">
      <alignment horizontal="center"/>
    </xf>
    <xf numFmtId="0" fontId="21" fillId="0" borderId="15" xfId="0" applyFont="1" applyFill="1" applyBorder="1" applyAlignment="1">
      <alignment horizontal="left" wrapText="1"/>
    </xf>
    <xf numFmtId="0" fontId="11" fillId="0" borderId="0" xfId="0" applyFont="1" applyFill="1" applyBorder="1" applyAlignment="1">
      <alignment horizontal="left"/>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11" fillId="0" borderId="0" xfId="0" applyFont="1" applyAlignment="1">
      <alignment horizontal="left" vertical="top" wrapText="1"/>
    </xf>
    <xf numFmtId="0" fontId="6" fillId="5" borderId="0" xfId="0" applyFont="1" applyFill="1" applyBorder="1" applyAlignment="1">
      <alignment/>
    </xf>
    <xf numFmtId="0" fontId="0" fillId="5" borderId="0" xfId="0" applyFont="1" applyFill="1" applyBorder="1" applyAlignment="1">
      <alignment/>
    </xf>
    <xf numFmtId="0" fontId="0" fillId="5" borderId="0" xfId="0" applyFill="1" applyAlignment="1">
      <alignment/>
    </xf>
    <xf numFmtId="0" fontId="0" fillId="5" borderId="0" xfId="0" applyFont="1" applyFill="1" applyAlignment="1">
      <alignment/>
    </xf>
    <xf numFmtId="0" fontId="6" fillId="0" borderId="2" xfId="0" applyFont="1" applyFill="1" applyBorder="1" applyAlignment="1">
      <alignment/>
    </xf>
    <xf numFmtId="0" fontId="6" fillId="0" borderId="0" xfId="0" applyFont="1" applyFill="1" applyBorder="1" applyAlignment="1">
      <alignment/>
    </xf>
    <xf numFmtId="0" fontId="11" fillId="3" borderId="6" xfId="0" applyFont="1" applyFill="1" applyBorder="1" applyAlignment="1">
      <alignment/>
    </xf>
    <xf numFmtId="0" fontId="11" fillId="3" borderId="16" xfId="0" applyFont="1" applyFill="1" applyBorder="1" applyAlignment="1">
      <alignment/>
    </xf>
    <xf numFmtId="0" fontId="11" fillId="3" borderId="9" xfId="0" applyFont="1" applyFill="1" applyBorder="1" applyAlignment="1">
      <alignment/>
    </xf>
    <xf numFmtId="0" fontId="11" fillId="3" borderId="17" xfId="0" applyFont="1" applyFill="1" applyBorder="1" applyAlignment="1">
      <alignment/>
    </xf>
    <xf numFmtId="0" fontId="0" fillId="0" borderId="18" xfId="0" applyBorder="1" applyAlignment="1">
      <alignment/>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7" fillId="0" borderId="0" xfId="0" applyFont="1" applyBorder="1" applyAlignment="1" applyProtection="1">
      <alignment/>
      <protection locked="0"/>
    </xf>
    <xf numFmtId="0" fontId="8" fillId="0" borderId="2" xfId="0" applyFont="1" applyBorder="1" applyAlignment="1" applyProtection="1">
      <alignment/>
      <protection locked="0"/>
    </xf>
    <xf numFmtId="0" fontId="8" fillId="0" borderId="9" xfId="0" applyFont="1" applyBorder="1" applyAlignment="1" applyProtection="1">
      <alignment horizontal="left"/>
      <protection locked="0"/>
    </xf>
    <xf numFmtId="0" fontId="0" fillId="0" borderId="9" xfId="0" applyBorder="1" applyAlignment="1" applyProtection="1">
      <alignment/>
      <protection locked="0"/>
    </xf>
    <xf numFmtId="0" fontId="21" fillId="0" borderId="0" xfId="0" applyFont="1" applyAlignment="1" applyProtection="1">
      <alignment/>
      <protection locked="0"/>
    </xf>
    <xf numFmtId="0" fontId="21" fillId="0" borderId="0" xfId="0" applyFont="1" applyBorder="1" applyAlignment="1" applyProtection="1">
      <alignment horizontal="center" vertical="center"/>
      <protection locked="0"/>
    </xf>
    <xf numFmtId="0" fontId="21" fillId="0" borderId="0" xfId="0" applyFont="1" applyBorder="1" applyAlignment="1">
      <alignment horizontal="center" vertical="center"/>
    </xf>
    <xf numFmtId="0" fontId="21" fillId="0" borderId="0" xfId="0" applyFont="1" applyAlignment="1">
      <alignment/>
    </xf>
    <xf numFmtId="0" fontId="17" fillId="0" borderId="0" xfId="0" applyFont="1" applyFill="1" applyBorder="1" applyAlignment="1" applyProtection="1">
      <alignment horizontal="center"/>
      <protection locked="0"/>
    </xf>
    <xf numFmtId="0" fontId="17" fillId="0" borderId="22" xfId="0" applyFont="1" applyFill="1" applyBorder="1" applyAlignment="1">
      <alignment wrapText="1"/>
    </xf>
    <xf numFmtId="0" fontId="21" fillId="0" borderId="22" xfId="0" applyFont="1" applyFill="1" applyBorder="1" applyAlignment="1">
      <alignment wrapText="1"/>
    </xf>
    <xf numFmtId="0" fontId="17" fillId="0" borderId="0" xfId="0" applyFont="1" applyFill="1" applyAlignment="1" applyProtection="1">
      <alignment/>
      <protection locked="0"/>
    </xf>
    <xf numFmtId="0" fontId="0" fillId="0" borderId="0" xfId="0" applyFill="1" applyBorder="1" applyAlignment="1">
      <alignment/>
    </xf>
    <xf numFmtId="0" fontId="21" fillId="0" borderId="15" xfId="0" applyFont="1" applyFill="1" applyBorder="1" applyAlignment="1">
      <alignment horizontal="left"/>
    </xf>
    <xf numFmtId="0" fontId="17" fillId="0" borderId="15" xfId="0" applyFont="1" applyFill="1" applyBorder="1" applyAlignment="1" applyProtection="1">
      <alignment horizontal="center"/>
      <protection locked="0"/>
    </xf>
    <xf numFmtId="0" fontId="0" fillId="0" borderId="0" xfId="0" applyFill="1" applyAlignment="1">
      <alignment wrapText="1"/>
    </xf>
    <xf numFmtId="0" fontId="17" fillId="0" borderId="0" xfId="0" applyFont="1" applyFill="1" applyAlignment="1">
      <alignment/>
    </xf>
    <xf numFmtId="0" fontId="8" fillId="0" borderId="0" xfId="0" applyFont="1" applyFill="1" applyAlignment="1">
      <alignment/>
    </xf>
    <xf numFmtId="0" fontId="0" fillId="0" borderId="0" xfId="0" applyFill="1" applyAlignment="1">
      <alignment/>
    </xf>
    <xf numFmtId="0" fontId="20" fillId="0" borderId="6" xfId="24" applyFont="1" applyFill="1" applyBorder="1" applyAlignment="1" applyProtection="1">
      <alignment horizontal="center"/>
      <protection locked="0"/>
    </xf>
    <xf numFmtId="0" fontId="21" fillId="0" borderId="23" xfId="0" applyFont="1" applyBorder="1" applyAlignment="1" applyProtection="1">
      <alignment horizontal="center" vertical="center"/>
      <protection locked="0"/>
    </xf>
    <xf numFmtId="0" fontId="17" fillId="0" borderId="23" xfId="0" applyFont="1" applyFill="1" applyBorder="1" applyAlignment="1" applyProtection="1">
      <alignment horizontal="center" vertical="center"/>
      <protection locked="0"/>
    </xf>
    <xf numFmtId="0" fontId="11" fillId="0" borderId="0" xfId="0" applyFont="1" applyBorder="1" applyAlignment="1">
      <alignment horizontal="left"/>
    </xf>
    <xf numFmtId="0" fontId="21" fillId="0" borderId="0" xfId="0" applyFont="1" applyBorder="1" applyAlignment="1">
      <alignment horizontal="left"/>
    </xf>
    <xf numFmtId="0" fontId="22" fillId="0" borderId="0" xfId="21" applyFont="1" applyBorder="1" applyAlignment="1">
      <alignment horizontal="left" vertical="center" indent="1"/>
      <protection/>
    </xf>
    <xf numFmtId="0" fontId="17" fillId="0" borderId="0" xfId="21" applyFont="1" applyBorder="1" applyAlignment="1">
      <alignment horizontal="center" vertical="center"/>
      <protection/>
    </xf>
    <xf numFmtId="0" fontId="0" fillId="0" borderId="0" xfId="21" applyFont="1" applyBorder="1" applyAlignment="1">
      <alignment horizontal="center" vertical="center"/>
      <protection/>
    </xf>
    <xf numFmtId="0" fontId="17" fillId="0" borderId="0" xfId="0" applyFont="1" applyBorder="1" applyAlignment="1">
      <alignment horizontal="center" vertical="top"/>
    </xf>
    <xf numFmtId="0" fontId="11" fillId="0" borderId="0" xfId="0" applyFont="1" applyAlignment="1">
      <alignment/>
    </xf>
    <xf numFmtId="0" fontId="21"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20" fillId="0" borderId="6" xfId="25" applyFont="1" applyFill="1" applyBorder="1" applyAlignment="1" applyProtection="1">
      <alignment horizontal="center"/>
      <protection locked="0"/>
    </xf>
    <xf numFmtId="0" fontId="20" fillId="0" borderId="11" xfId="25" applyFont="1" applyFill="1" applyBorder="1" applyAlignment="1" applyProtection="1">
      <alignment horizontal="right" wrapText="1"/>
      <protection locked="0"/>
    </xf>
    <xf numFmtId="0" fontId="17" fillId="0" borderId="23" xfId="0" applyFont="1" applyFill="1" applyBorder="1" applyAlignment="1" applyProtection="1">
      <alignment horizontal="center"/>
      <protection locked="0"/>
    </xf>
    <xf numFmtId="0" fontId="0" fillId="0" borderId="0" xfId="0" applyFill="1" applyAlignment="1" applyProtection="1">
      <alignment/>
      <protection locked="0"/>
    </xf>
    <xf numFmtId="0" fontId="17" fillId="0" borderId="13" xfId="0" applyFont="1" applyFill="1" applyBorder="1" applyAlignment="1" applyProtection="1">
      <alignment horizontal="left" wrapText="1" indent="1"/>
      <protection/>
    </xf>
    <xf numFmtId="0" fontId="22" fillId="0" borderId="13" xfId="0" applyFont="1" applyFill="1" applyBorder="1" applyAlignment="1" applyProtection="1">
      <alignment horizontal="left" wrapText="1" indent="2"/>
      <protection/>
    </xf>
    <xf numFmtId="0" fontId="17" fillId="0" borderId="24" xfId="0" applyFont="1" applyFill="1" applyBorder="1" applyAlignment="1">
      <alignment horizontal="center"/>
    </xf>
    <xf numFmtId="0" fontId="17" fillId="0" borderId="15" xfId="0" applyFont="1" applyFill="1" applyBorder="1" applyAlignment="1" applyProtection="1">
      <alignment horizontal="right" wrapText="1" indent="1"/>
      <protection/>
    </xf>
    <xf numFmtId="0" fontId="17" fillId="0" borderId="0" xfId="0" applyFont="1" applyBorder="1" applyAlignment="1">
      <alignment horizontal="left" vertical="center"/>
    </xf>
    <xf numFmtId="0" fontId="17" fillId="0" borderId="0" xfId="0" applyFont="1" applyAlignment="1" applyProtection="1">
      <alignment vertical="center"/>
      <protection locked="0"/>
    </xf>
    <xf numFmtId="0" fontId="23" fillId="0" borderId="2" xfId="0" applyFont="1" applyBorder="1" applyAlignment="1" applyProtection="1">
      <alignment vertical="center"/>
      <protection locked="0"/>
    </xf>
    <xf numFmtId="0" fontId="0" fillId="0" borderId="0" xfId="0" applyFont="1" applyAlignment="1">
      <alignment vertical="center"/>
    </xf>
    <xf numFmtId="0" fontId="24" fillId="0" borderId="0" xfId="0" applyFont="1" applyBorder="1" applyAlignment="1">
      <alignment vertical="center"/>
    </xf>
    <xf numFmtId="0" fontId="24" fillId="0" borderId="0" xfId="0" applyFont="1" applyAlignment="1">
      <alignment vertical="center"/>
    </xf>
    <xf numFmtId="0" fontId="20" fillId="0" borderId="6" xfId="28" applyFont="1" applyFill="1" applyBorder="1" applyAlignment="1" applyProtection="1">
      <alignment horizontal="center"/>
      <protection locked="0"/>
    </xf>
    <xf numFmtId="0" fontId="17" fillId="0" borderId="12" xfId="0" applyFont="1" applyFill="1" applyBorder="1" applyAlignment="1">
      <alignment wrapText="1"/>
    </xf>
    <xf numFmtId="0" fontId="21" fillId="0" borderId="23" xfId="0" applyFont="1" applyFill="1" applyBorder="1" applyAlignment="1" applyProtection="1">
      <alignment horizontal="center" vertical="center"/>
      <protection locked="0"/>
    </xf>
    <xf numFmtId="0" fontId="0" fillId="0" borderId="0" xfId="0" applyFont="1" applyFill="1" applyBorder="1" applyAlignment="1" applyProtection="1">
      <alignment/>
      <protection locked="0"/>
    </xf>
    <xf numFmtId="0" fontId="11" fillId="0" borderId="0" xfId="0" applyFont="1" applyFill="1" applyAlignment="1">
      <alignment/>
    </xf>
    <xf numFmtId="0" fontId="21" fillId="0" borderId="0" xfId="0" applyFont="1" applyFill="1" applyAlignment="1">
      <alignment/>
    </xf>
    <xf numFmtId="0" fontId="6" fillId="0" borderId="0" xfId="0" applyFont="1" applyFill="1" applyAlignment="1">
      <alignment/>
    </xf>
    <xf numFmtId="0" fontId="0" fillId="0" borderId="0" xfId="0" applyFont="1" applyAlignment="1">
      <alignment horizontal="left"/>
    </xf>
    <xf numFmtId="0" fontId="17" fillId="0" borderId="13" xfId="0" applyFont="1" applyFill="1" applyBorder="1" applyAlignment="1">
      <alignment horizontal="center" vertical="center"/>
    </xf>
    <xf numFmtId="0" fontId="6" fillId="4" borderId="0" xfId="0" applyFont="1" applyFill="1" applyBorder="1" applyAlignment="1" applyProtection="1">
      <alignment horizontal="left"/>
      <protection locked="0"/>
    </xf>
    <xf numFmtId="0" fontId="25" fillId="4" borderId="0" xfId="0" applyFont="1" applyFill="1" applyAlignment="1" applyProtection="1">
      <alignment/>
      <protection locked="0"/>
    </xf>
    <xf numFmtId="0" fontId="0" fillId="4" borderId="0" xfId="0" applyFont="1" applyFill="1" applyAlignment="1" applyProtection="1">
      <alignment/>
      <protection locked="0"/>
    </xf>
    <xf numFmtId="0" fontId="0" fillId="4" borderId="0" xfId="0" applyFill="1" applyAlignment="1" applyProtection="1">
      <alignment/>
      <protection locked="0"/>
    </xf>
    <xf numFmtId="0" fontId="13" fillId="0" borderId="0" xfId="0" applyFont="1" applyAlignment="1" applyProtection="1">
      <alignment/>
      <protection locked="0"/>
    </xf>
    <xf numFmtId="0" fontId="8" fillId="0" borderId="0" xfId="0" applyFont="1" applyBorder="1" applyAlignment="1" applyProtection="1">
      <alignment/>
      <protection locked="0"/>
    </xf>
    <xf numFmtId="0" fontId="11" fillId="0" borderId="0" xfId="22" applyFont="1" applyProtection="1">
      <alignment/>
      <protection locked="0"/>
    </xf>
    <xf numFmtId="0" fontId="11" fillId="0" borderId="0" xfId="0" applyFont="1" applyAlignment="1" applyProtection="1">
      <alignment/>
      <protection locked="0"/>
    </xf>
    <xf numFmtId="0" fontId="17" fillId="0" borderId="0" xfId="0" applyFont="1" applyBorder="1" applyAlignment="1">
      <alignment/>
    </xf>
    <xf numFmtId="0" fontId="21" fillId="0" borderId="18" xfId="0" applyFont="1" applyBorder="1" applyAlignment="1">
      <alignment horizontal="center" vertical="center"/>
    </xf>
    <xf numFmtId="0" fontId="23" fillId="0" borderId="0" xfId="0" applyFont="1" applyBorder="1" applyAlignment="1" applyProtection="1">
      <alignment vertical="center"/>
      <protection locked="0"/>
    </xf>
    <xf numFmtId="0" fontId="11" fillId="0" borderId="6" xfId="0" applyFont="1" applyFill="1" applyBorder="1" applyAlignment="1">
      <alignment horizontal="left" vertical="top" wrapText="1"/>
    </xf>
    <xf numFmtId="0" fontId="20" fillId="0" borderId="25" xfId="28" applyFont="1" applyFill="1" applyBorder="1" applyAlignment="1" applyProtection="1">
      <alignment horizontal="right" wrapText="1"/>
      <protection locked="0"/>
    </xf>
    <xf numFmtId="0" fontId="21" fillId="0" borderId="26" xfId="0" applyFont="1" applyBorder="1" applyAlignment="1">
      <alignment horizontal="center" vertical="center"/>
    </xf>
    <xf numFmtId="0" fontId="21" fillId="0" borderId="27" xfId="0" applyFont="1" applyFill="1" applyBorder="1" applyAlignment="1">
      <alignment horizontal="center"/>
    </xf>
    <xf numFmtId="0" fontId="21" fillId="0" borderId="28" xfId="0" applyFont="1" applyFill="1" applyBorder="1" applyAlignment="1">
      <alignment horizontal="right"/>
    </xf>
    <xf numFmtId="0" fontId="20" fillId="0" borderId="16" xfId="26" applyFont="1" applyFill="1" applyBorder="1" applyAlignment="1" applyProtection="1">
      <alignment horizontal="center"/>
      <protection locked="0"/>
    </xf>
    <xf numFmtId="0" fontId="20" fillId="0" borderId="25" xfId="26" applyFont="1" applyFill="1" applyBorder="1" applyAlignment="1" applyProtection="1">
      <alignment horizontal="right" wrapText="1"/>
      <protection locked="0"/>
    </xf>
    <xf numFmtId="0" fontId="20" fillId="0" borderId="16" xfId="27" applyFont="1" applyFill="1" applyBorder="1" applyAlignment="1" applyProtection="1">
      <alignment horizontal="center"/>
      <protection locked="0"/>
    </xf>
    <xf numFmtId="0" fontId="17" fillId="0" borderId="29" xfId="0" applyFont="1" applyFill="1" applyBorder="1" applyAlignment="1">
      <alignment horizontal="center"/>
    </xf>
    <xf numFmtId="0" fontId="17" fillId="0" borderId="30" xfId="0" applyFont="1" applyFill="1" applyBorder="1" applyAlignment="1">
      <alignment horizontal="center"/>
    </xf>
    <xf numFmtId="0" fontId="0" fillId="0" borderId="0" xfId="0" applyFont="1" applyAlignment="1">
      <alignment/>
    </xf>
    <xf numFmtId="0" fontId="17" fillId="0" borderId="31" xfId="0" applyFont="1" applyFill="1" applyBorder="1" applyAlignment="1">
      <alignment horizontal="center"/>
    </xf>
    <xf numFmtId="0" fontId="17" fillId="0" borderId="31" xfId="0" applyFont="1" applyFill="1" applyBorder="1" applyAlignment="1" applyProtection="1">
      <alignment horizontal="center" vertical="center" wrapText="1"/>
      <protection locked="0"/>
    </xf>
    <xf numFmtId="0" fontId="6" fillId="0" borderId="0" xfId="0" applyFont="1" applyFill="1" applyBorder="1" applyAlignment="1">
      <alignment horizontal="center"/>
    </xf>
    <xf numFmtId="0" fontId="0" fillId="0" borderId="6" xfId="0" applyFont="1" applyFill="1" applyBorder="1" applyAlignment="1">
      <alignment vertical="top" wrapText="1"/>
    </xf>
    <xf numFmtId="0" fontId="0" fillId="0" borderId="32" xfId="0" applyFont="1" applyFill="1" applyBorder="1" applyAlignment="1">
      <alignment vertical="top" wrapText="1"/>
    </xf>
    <xf numFmtId="0" fontId="0" fillId="0" borderId="33" xfId="0" applyFont="1" applyFill="1" applyBorder="1" applyAlignment="1">
      <alignment vertical="top" wrapText="1"/>
    </xf>
    <xf numFmtId="0" fontId="0" fillId="0" borderId="34" xfId="0" applyFont="1" applyFill="1" applyBorder="1" applyAlignment="1">
      <alignment vertical="top" wrapText="1"/>
    </xf>
    <xf numFmtId="0" fontId="21" fillId="0" borderId="0" xfId="0" applyFont="1" applyFill="1" applyBorder="1" applyAlignment="1">
      <alignment horizontal="center" vertical="top"/>
    </xf>
    <xf numFmtId="0" fontId="6" fillId="5" borderId="0" xfId="0" applyFont="1" applyFill="1" applyBorder="1" applyAlignment="1">
      <alignment/>
    </xf>
    <xf numFmtId="0" fontId="6" fillId="4" borderId="0" xfId="0" applyFont="1" applyFill="1" applyBorder="1" applyAlignment="1">
      <alignment/>
    </xf>
    <xf numFmtId="0" fontId="8" fillId="0" borderId="0" xfId="0" applyFont="1" applyBorder="1" applyAlignment="1" applyProtection="1">
      <alignment/>
      <protection locked="0"/>
    </xf>
    <xf numFmtId="0" fontId="17" fillId="0" borderId="25" xfId="27" applyFont="1" applyFill="1" applyBorder="1" applyAlignment="1" applyProtection="1">
      <alignment horizontal="right" wrapText="1"/>
      <protection locked="0"/>
    </xf>
    <xf numFmtId="0" fontId="17" fillId="0" borderId="25" xfId="24" applyFont="1" applyFill="1" applyBorder="1" applyAlignment="1" applyProtection="1">
      <alignment horizontal="right" wrapText="1"/>
      <protection locked="0"/>
    </xf>
    <xf numFmtId="0" fontId="8" fillId="0" borderId="0" xfId="0" applyFont="1" applyBorder="1" applyAlignment="1">
      <alignment/>
    </xf>
    <xf numFmtId="0" fontId="6" fillId="0" borderId="0" xfId="0" applyFont="1" applyFill="1" applyBorder="1" applyAlignment="1">
      <alignment horizontal="left"/>
    </xf>
    <xf numFmtId="0" fontId="0" fillId="0" borderId="0" xfId="0" applyFill="1" applyBorder="1" applyAlignment="1" applyProtection="1">
      <alignment/>
      <protection locked="0"/>
    </xf>
    <xf numFmtId="0" fontId="7"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horizontal="left"/>
      <protection locked="0"/>
    </xf>
    <xf numFmtId="0" fontId="7" fillId="0" borderId="0" xfId="0" applyFont="1" applyFill="1" applyBorder="1" applyAlignment="1" applyProtection="1">
      <alignment/>
      <protection locked="0"/>
    </xf>
    <xf numFmtId="0" fontId="8" fillId="0" borderId="0" xfId="0" applyFont="1" applyFill="1" applyBorder="1" applyAlignment="1">
      <alignment/>
    </xf>
    <xf numFmtId="0" fontId="0" fillId="0" borderId="0" xfId="0" applyFont="1" applyFill="1" applyBorder="1" applyAlignment="1" applyProtection="1">
      <alignment/>
      <protection locked="0"/>
    </xf>
    <xf numFmtId="0" fontId="9" fillId="0" borderId="0" xfId="0" applyFont="1" applyFill="1" applyBorder="1" applyAlignment="1">
      <alignment/>
    </xf>
    <xf numFmtId="0" fontId="0" fillId="0" borderId="0" xfId="0" applyFill="1" applyBorder="1" applyAlignment="1">
      <alignment horizontal="left"/>
    </xf>
    <xf numFmtId="0" fontId="0" fillId="0" borderId="0" xfId="0" applyFont="1" applyFill="1" applyBorder="1" applyAlignment="1">
      <alignment horizontal="left"/>
    </xf>
    <xf numFmtId="0" fontId="18" fillId="0" borderId="0" xfId="0" applyFont="1" applyFill="1" applyBorder="1" applyAlignment="1">
      <alignment horizontal="left"/>
    </xf>
    <xf numFmtId="0" fontId="8" fillId="0" borderId="0" xfId="0" applyFont="1" applyFill="1" applyBorder="1" applyAlignment="1" applyProtection="1">
      <alignment/>
      <protection locked="0"/>
    </xf>
    <xf numFmtId="0" fontId="31" fillId="0" borderId="0" xfId="0" applyFont="1" applyBorder="1" applyAlignment="1">
      <alignment/>
    </xf>
    <xf numFmtId="0" fontId="32" fillId="0" borderId="35" xfId="0" applyFont="1" applyFill="1" applyBorder="1" applyAlignment="1">
      <alignment horizontal="right" wrapText="1"/>
    </xf>
    <xf numFmtId="0" fontId="32" fillId="0" borderId="36" xfId="0" applyFont="1" applyFill="1" applyBorder="1" applyAlignment="1">
      <alignment horizontal="right" wrapText="1"/>
    </xf>
    <xf numFmtId="0" fontId="17" fillId="0" borderId="0"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35" fillId="0" borderId="37" xfId="0" applyFont="1" applyBorder="1" applyAlignment="1" applyProtection="1">
      <alignment horizontal="center" vertical="center"/>
      <protection locked="0"/>
    </xf>
    <xf numFmtId="0" fontId="21" fillId="3" borderId="38" xfId="0" applyFont="1" applyFill="1" applyBorder="1" applyAlignment="1">
      <alignment horizontal="center" vertical="center"/>
    </xf>
    <xf numFmtId="0" fontId="21" fillId="3" borderId="38" xfId="0" applyFont="1" applyFill="1" applyBorder="1" applyAlignment="1" applyProtection="1">
      <alignment horizontal="center" vertical="center"/>
      <protection locked="0"/>
    </xf>
    <xf numFmtId="0" fontId="11" fillId="3" borderId="38" xfId="0" applyFont="1" applyFill="1" applyBorder="1" applyAlignment="1" applyProtection="1">
      <alignment horizontal="center" vertical="center"/>
      <protection locked="0"/>
    </xf>
    <xf numFmtId="0" fontId="17" fillId="0" borderId="38" xfId="0" applyFont="1" applyFill="1" applyBorder="1" applyAlignment="1">
      <alignment horizontal="center"/>
    </xf>
    <xf numFmtId="0" fontId="21" fillId="0" borderId="38" xfId="0" applyFont="1" applyFill="1" applyBorder="1" applyAlignment="1">
      <alignment horizontal="left" wrapText="1"/>
    </xf>
    <xf numFmtId="0" fontId="17" fillId="0" borderId="38" xfId="0" applyFont="1" applyFill="1" applyBorder="1" applyAlignment="1" applyProtection="1">
      <alignment horizontal="center" vertical="center"/>
      <protection locked="0"/>
    </xf>
    <xf numFmtId="0" fontId="17" fillId="0" borderId="38" xfId="0" applyFont="1" applyFill="1" applyBorder="1" applyAlignment="1" applyProtection="1">
      <alignment horizontal="center" vertical="center" wrapText="1"/>
      <protection locked="0"/>
    </xf>
    <xf numFmtId="0" fontId="21" fillId="0" borderId="38" xfId="0" applyFont="1" applyFill="1" applyBorder="1" applyAlignment="1">
      <alignment horizontal="left"/>
    </xf>
    <xf numFmtId="0" fontId="32" fillId="0" borderId="38" xfId="0" applyFont="1" applyFill="1" applyBorder="1" applyAlignment="1">
      <alignment horizontal="right" wrapText="1"/>
    </xf>
    <xf numFmtId="0" fontId="17" fillId="0" borderId="38" xfId="0" applyFont="1" applyFill="1" applyBorder="1" applyAlignment="1">
      <alignment horizontal="center" vertical="top"/>
    </xf>
    <xf numFmtId="0" fontId="33" fillId="0" borderId="38" xfId="0" applyFont="1" applyBorder="1" applyAlignment="1">
      <alignment horizontal="right"/>
    </xf>
    <xf numFmtId="0" fontId="34" fillId="0" borderId="38" xfId="0" applyFont="1" applyFill="1" applyBorder="1" applyAlignment="1" applyProtection="1">
      <alignment horizontal="center" vertical="center"/>
      <protection locked="0"/>
    </xf>
    <xf numFmtId="0" fontId="35" fillId="0" borderId="39" xfId="0" applyFont="1" applyBorder="1" applyAlignment="1">
      <alignment horizontal="center" vertical="center"/>
    </xf>
    <xf numFmtId="0" fontId="19" fillId="0" borderId="0" xfId="0" applyFont="1" applyBorder="1" applyAlignment="1">
      <alignment/>
    </xf>
    <xf numFmtId="0" fontId="0" fillId="0" borderId="39" xfId="0" applyFont="1" applyFill="1" applyBorder="1" applyAlignment="1">
      <alignment/>
    </xf>
    <xf numFmtId="0" fontId="0" fillId="0" borderId="39" xfId="0" applyBorder="1" applyAlignment="1">
      <alignment/>
    </xf>
    <xf numFmtId="0" fontId="19" fillId="0" borderId="39" xfId="0" applyFont="1" applyBorder="1" applyAlignment="1">
      <alignment/>
    </xf>
    <xf numFmtId="0" fontId="21" fillId="0" borderId="40" xfId="0" applyFont="1" applyFill="1" applyBorder="1" applyAlignment="1">
      <alignment horizontal="left" wrapText="1"/>
    </xf>
    <xf numFmtId="0" fontId="0" fillId="0" borderId="0" xfId="0" applyFill="1" applyBorder="1" applyAlignment="1">
      <alignment horizontal="left" vertical="top" indent="4"/>
    </xf>
    <xf numFmtId="0" fontId="0" fillId="0" borderId="6" xfId="0" applyFill="1" applyBorder="1" applyAlignment="1">
      <alignment vertical="top" wrapText="1"/>
    </xf>
    <xf numFmtId="0" fontId="21" fillId="0" borderId="12" xfId="21" applyFont="1" applyBorder="1" applyAlignment="1">
      <alignment horizontal="center" vertical="center" wrapText="1"/>
      <protection/>
    </xf>
    <xf numFmtId="0" fontId="0" fillId="0" borderId="41" xfId="0" applyFont="1" applyFill="1" applyBorder="1" applyAlignment="1">
      <alignment vertical="top" wrapText="1"/>
    </xf>
    <xf numFmtId="0" fontId="21" fillId="0" borderId="42" xfId="0" applyFont="1" applyFill="1" applyBorder="1" applyAlignment="1">
      <alignment wrapText="1"/>
    </xf>
    <xf numFmtId="0" fontId="17" fillId="0" borderId="43" xfId="0" applyFont="1" applyFill="1" applyBorder="1" applyAlignment="1" applyProtection="1">
      <alignment horizontal="left" wrapText="1"/>
      <protection/>
    </xf>
    <xf numFmtId="0" fontId="22" fillId="0" borderId="13" xfId="0" applyFont="1" applyFill="1" applyBorder="1" applyAlignment="1" applyProtection="1">
      <alignment horizontal="left" wrapText="1" indent="3"/>
      <protection/>
    </xf>
    <xf numFmtId="0" fontId="17" fillId="0" borderId="13"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17" fillId="0" borderId="40" xfId="0" applyFont="1" applyFill="1" applyBorder="1" applyAlignment="1">
      <alignment wrapText="1"/>
    </xf>
    <xf numFmtId="0" fontId="21" fillId="0" borderId="24" xfId="0" applyFont="1" applyFill="1" applyBorder="1" applyAlignment="1">
      <alignment wrapText="1"/>
    </xf>
    <xf numFmtId="0" fontId="6" fillId="0" borderId="0" xfId="0" applyFont="1" applyFill="1" applyBorder="1" applyAlignment="1">
      <alignment/>
    </xf>
    <xf numFmtId="0" fontId="17" fillId="0" borderId="12" xfId="0" applyNumberFormat="1" applyFont="1" applyFill="1" applyBorder="1" applyAlignment="1" applyProtection="1">
      <alignment horizontal="center"/>
      <protection locked="0"/>
    </xf>
    <xf numFmtId="0" fontId="36" fillId="0" borderId="12" xfId="0" applyNumberFormat="1" applyFont="1" applyFill="1" applyBorder="1" applyAlignment="1" applyProtection="1">
      <alignment horizontal="left" vertical="center" wrapText="1"/>
      <protection locked="0"/>
    </xf>
    <xf numFmtId="0" fontId="36" fillId="0" borderId="13" xfId="0" applyNumberFormat="1" applyFont="1" applyFill="1" applyBorder="1" applyAlignment="1" applyProtection="1">
      <alignment horizontal="left" vertical="center" wrapText="1"/>
      <protection locked="0"/>
    </xf>
    <xf numFmtId="0" fontId="36" fillId="0" borderId="13" xfId="0" applyNumberFormat="1" applyFont="1" applyFill="1" applyBorder="1" applyAlignment="1" applyProtection="1">
      <alignment horizontal="left" vertical="center"/>
      <protection locked="0"/>
    </xf>
    <xf numFmtId="0" fontId="17" fillId="0" borderId="15" xfId="0" applyNumberFormat="1" applyFont="1" applyFill="1" applyBorder="1" applyAlignment="1" applyProtection="1">
      <alignment horizontal="center"/>
      <protection locked="0"/>
    </xf>
    <xf numFmtId="0" fontId="36" fillId="0" borderId="15" xfId="0" applyNumberFormat="1" applyFont="1" applyFill="1" applyBorder="1" applyAlignment="1" applyProtection="1">
      <alignment horizontal="left" vertical="center" wrapText="1"/>
      <protection locked="0"/>
    </xf>
    <xf numFmtId="0" fontId="36" fillId="0" borderId="15" xfId="0" applyNumberFormat="1" applyFont="1" applyFill="1" applyBorder="1" applyAlignment="1" applyProtection="1">
      <alignment horizontal="left" vertical="center"/>
      <protection locked="0"/>
    </xf>
    <xf numFmtId="0" fontId="17" fillId="0" borderId="44" xfId="0" applyNumberFormat="1" applyFont="1" applyFill="1" applyBorder="1" applyAlignment="1" applyProtection="1">
      <alignment horizontal="center"/>
      <protection locked="0"/>
    </xf>
    <xf numFmtId="0" fontId="36" fillId="0" borderId="44" xfId="0" applyNumberFormat="1" applyFont="1" applyFill="1" applyBorder="1" applyAlignment="1" applyProtection="1">
      <alignment horizontal="left" vertical="center" wrapText="1"/>
      <protection locked="0"/>
    </xf>
    <xf numFmtId="0" fontId="17" fillId="0" borderId="13" xfId="0" applyNumberFormat="1" applyFont="1" applyFill="1" applyBorder="1" applyAlignment="1" applyProtection="1">
      <alignment horizontal="center"/>
      <protection locked="0"/>
    </xf>
    <xf numFmtId="0" fontId="8" fillId="0" borderId="0" xfId="0" applyFont="1" applyFill="1" applyBorder="1" applyAlignment="1">
      <alignment vertical="center" wrapText="1"/>
    </xf>
    <xf numFmtId="0" fontId="6" fillId="5" borderId="0" xfId="0" applyFont="1" applyFill="1" applyBorder="1" applyAlignment="1">
      <alignment horizontal="left"/>
    </xf>
    <xf numFmtId="0" fontId="17" fillId="0" borderId="0" xfId="0" applyFont="1" applyFill="1" applyBorder="1" applyAlignment="1">
      <alignment horizontal="left" vertical="top" wrapText="1"/>
    </xf>
    <xf numFmtId="0" fontId="21" fillId="0" borderId="24" xfId="0" applyFont="1" applyFill="1" applyBorder="1" applyAlignment="1">
      <alignment horizontal="center"/>
    </xf>
    <xf numFmtId="0" fontId="7" fillId="0" borderId="2" xfId="0" applyFont="1" applyFill="1" applyBorder="1" applyAlignment="1" applyProtection="1">
      <alignment horizontal="left"/>
      <protection locked="0"/>
    </xf>
    <xf numFmtId="0" fontId="21" fillId="0" borderId="45" xfId="0" applyFont="1" applyFill="1" applyBorder="1" applyAlignment="1">
      <alignment horizontal="center"/>
    </xf>
    <xf numFmtId="0" fontId="21" fillId="0" borderId="46" xfId="0" applyFont="1" applyFill="1" applyBorder="1" applyAlignment="1">
      <alignment horizontal="center"/>
    </xf>
    <xf numFmtId="0" fontId="17" fillId="0" borderId="47" xfId="0" applyFont="1" applyFill="1" applyBorder="1" applyAlignment="1">
      <alignment horizontal="center"/>
    </xf>
    <xf numFmtId="0" fontId="0" fillId="0" borderId="0" xfId="0" applyFont="1" applyFill="1" applyBorder="1" applyAlignment="1">
      <alignment horizontal="left" vertical="top" wrapText="1"/>
    </xf>
    <xf numFmtId="0" fontId="37" fillId="0" borderId="0" xfId="0" applyFont="1" applyBorder="1" applyAlignment="1">
      <alignment horizontal="right"/>
    </xf>
    <xf numFmtId="0" fontId="37" fillId="0" borderId="39" xfId="0" applyFont="1" applyBorder="1" applyAlignment="1">
      <alignment/>
    </xf>
    <xf numFmtId="0" fontId="8" fillId="0" borderId="39" xfId="0" applyFont="1" applyFill="1" applyBorder="1" applyAlignment="1">
      <alignment/>
    </xf>
    <xf numFmtId="0" fontId="8"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39" xfId="0" applyFont="1" applyFill="1" applyBorder="1" applyAlignment="1">
      <alignment horizontal="left"/>
    </xf>
    <xf numFmtId="0" fontId="0" fillId="0" borderId="2" xfId="0" applyFill="1" applyBorder="1" applyAlignment="1">
      <alignment/>
    </xf>
    <xf numFmtId="0" fontId="11" fillId="0" borderId="0" xfId="0" applyFont="1" applyFill="1" applyBorder="1" applyAlignment="1">
      <alignment/>
    </xf>
    <xf numFmtId="0" fontId="0" fillId="0" borderId="0" xfId="0" applyFill="1" applyAlignment="1">
      <alignment horizontal="left" indent="4"/>
    </xf>
    <xf numFmtId="0" fontId="0" fillId="0" borderId="0" xfId="0" applyFont="1" applyFill="1" applyAlignment="1">
      <alignment horizontal="left" indent="4"/>
    </xf>
    <xf numFmtId="0" fontId="0" fillId="0" borderId="0" xfId="0" applyFont="1" applyFill="1" applyAlignment="1">
      <alignment/>
    </xf>
    <xf numFmtId="0" fontId="12" fillId="0" borderId="0" xfId="0" applyFont="1" applyFill="1" applyAlignment="1">
      <alignment horizontal="left" vertical="top" indent="4"/>
    </xf>
    <xf numFmtId="0" fontId="11"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xf>
    <xf numFmtId="0" fontId="0" fillId="0" borderId="0" xfId="0" applyFont="1" applyFill="1" applyAlignment="1">
      <alignment vertical="center" wrapText="1"/>
    </xf>
    <xf numFmtId="0" fontId="8"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8" fillId="0" borderId="0" xfId="0" applyFont="1" applyFill="1" applyAlignment="1">
      <alignment horizontal="center"/>
    </xf>
    <xf numFmtId="0" fontId="8" fillId="0" borderId="0" xfId="0" applyFont="1" applyFill="1" applyAlignment="1">
      <alignment wrapText="1"/>
    </xf>
    <xf numFmtId="49" fontId="13" fillId="0" borderId="7" xfId="0" applyNumberFormat="1" applyFont="1" applyFill="1" applyBorder="1" applyAlignment="1">
      <alignment horizontal="left" vertical="top" wrapText="1"/>
    </xf>
    <xf numFmtId="49" fontId="13" fillId="0" borderId="48" xfId="0" applyNumberFormat="1" applyFont="1" applyFill="1" applyBorder="1" applyAlignment="1">
      <alignment horizontal="left" vertical="top" wrapText="1"/>
    </xf>
    <xf numFmtId="0" fontId="11" fillId="0" borderId="16" xfId="0" applyFont="1" applyFill="1" applyBorder="1" applyAlignment="1">
      <alignment horizontal="left" vertical="top" wrapText="1"/>
    </xf>
    <xf numFmtId="0" fontId="0" fillId="0" borderId="32"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7" xfId="0" applyFont="1" applyFill="1" applyBorder="1" applyAlignment="1">
      <alignment horizontal="left" vertical="top"/>
    </xf>
    <xf numFmtId="0" fontId="13" fillId="0" borderId="49" xfId="0" applyFont="1" applyFill="1" applyBorder="1" applyAlignment="1">
      <alignment horizontal="left" vertical="top" wrapText="1"/>
    </xf>
    <xf numFmtId="0" fontId="11" fillId="0" borderId="50" xfId="0" applyFont="1" applyFill="1" applyBorder="1" applyAlignment="1">
      <alignment vertical="top" wrapText="1"/>
    </xf>
    <xf numFmtId="0" fontId="0" fillId="0" borderId="51" xfId="0" applyFill="1" applyBorder="1" applyAlignment="1">
      <alignment vertical="top" wrapText="1"/>
    </xf>
    <xf numFmtId="0" fontId="11" fillId="0" borderId="52" xfId="0" applyFont="1" applyFill="1" applyBorder="1" applyAlignment="1">
      <alignment horizontal="left" vertical="top" wrapText="1"/>
    </xf>
    <xf numFmtId="0" fontId="0" fillId="0" borderId="32" xfId="0" applyFill="1" applyBorder="1" applyAlignment="1">
      <alignment vertical="top" wrapText="1"/>
    </xf>
    <xf numFmtId="0" fontId="11" fillId="0" borderId="53" xfId="0" applyFont="1" applyFill="1" applyBorder="1" applyAlignment="1">
      <alignment horizontal="left" vertical="top" wrapText="1"/>
    </xf>
    <xf numFmtId="0" fontId="0" fillId="0" borderId="38" xfId="0" applyFont="1" applyFill="1" applyBorder="1" applyAlignment="1">
      <alignment vertical="top" wrapText="1"/>
    </xf>
    <xf numFmtId="0" fontId="11" fillId="0" borderId="52" xfId="0" applyFont="1" applyFill="1" applyBorder="1" applyAlignment="1">
      <alignment vertical="top" wrapText="1"/>
    </xf>
    <xf numFmtId="0" fontId="11" fillId="0" borderId="53" xfId="0" applyFont="1" applyFill="1" applyBorder="1" applyAlignment="1">
      <alignment vertical="top" wrapText="1"/>
    </xf>
    <xf numFmtId="0" fontId="0" fillId="0" borderId="54" xfId="0" applyFont="1" applyFill="1" applyBorder="1" applyAlignment="1">
      <alignment vertical="top" wrapText="1"/>
    </xf>
    <xf numFmtId="0" fontId="11" fillId="0" borderId="7" xfId="0" applyFont="1" applyFill="1" applyBorder="1" applyAlignment="1">
      <alignment vertical="top" wrapText="1"/>
    </xf>
    <xf numFmtId="0" fontId="0" fillId="0" borderId="32" xfId="0" applyFont="1" applyFill="1" applyBorder="1" applyAlignment="1" applyProtection="1">
      <alignment vertical="top" wrapText="1"/>
      <protection/>
    </xf>
    <xf numFmtId="0" fontId="11" fillId="0" borderId="38" xfId="0" applyFont="1" applyFill="1" applyBorder="1" applyAlignment="1">
      <alignment vertical="top" wrapText="1"/>
    </xf>
    <xf numFmtId="0" fontId="11" fillId="0" borderId="49" xfId="0" applyFont="1" applyFill="1" applyBorder="1" applyAlignment="1">
      <alignment horizontal="left" vertical="top" wrapText="1"/>
    </xf>
    <xf numFmtId="0" fontId="11" fillId="0" borderId="50" xfId="0" applyFont="1" applyFill="1" applyBorder="1" applyAlignment="1">
      <alignment horizontal="left" vertical="top" wrapText="1"/>
    </xf>
    <xf numFmtId="0" fontId="0" fillId="0" borderId="55" xfId="0" applyFont="1" applyFill="1" applyBorder="1" applyAlignment="1">
      <alignment vertical="top" wrapText="1"/>
    </xf>
    <xf numFmtId="0" fontId="21" fillId="0" borderId="38" xfId="0" applyFont="1" applyFill="1" applyBorder="1" applyAlignment="1">
      <alignment horizontal="center" vertical="center"/>
    </xf>
    <xf numFmtId="0" fontId="21" fillId="0" borderId="38"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protection locked="0"/>
    </xf>
    <xf numFmtId="0" fontId="21" fillId="0" borderId="0" xfId="0" applyFont="1" applyFill="1" applyBorder="1" applyAlignment="1">
      <alignment horizontal="left" vertical="top" wrapText="1"/>
    </xf>
    <xf numFmtId="0" fontId="0" fillId="0" borderId="0" xfId="0" applyFont="1" applyFill="1" applyAlignment="1" applyProtection="1">
      <alignment/>
      <protection locked="0"/>
    </xf>
    <xf numFmtId="0" fontId="8" fillId="0" borderId="0" xfId="0" applyFont="1" applyFill="1" applyAlignment="1" applyProtection="1">
      <alignment/>
      <protection locked="0"/>
    </xf>
    <xf numFmtId="0" fontId="8" fillId="0" borderId="2" xfId="0" applyFont="1" applyFill="1" applyBorder="1" applyAlignment="1" applyProtection="1">
      <alignment horizontal="left"/>
      <protection locked="0"/>
    </xf>
    <xf numFmtId="0" fontId="7" fillId="0" borderId="2" xfId="0" applyFont="1" applyFill="1" applyBorder="1" applyAlignment="1" applyProtection="1">
      <alignment/>
      <protection locked="0"/>
    </xf>
    <xf numFmtId="0" fontId="0" fillId="0" borderId="2" xfId="0" applyFont="1" applyFill="1" applyBorder="1" applyAlignment="1" applyProtection="1">
      <alignment/>
      <protection locked="0"/>
    </xf>
    <xf numFmtId="0" fontId="8" fillId="0" borderId="2" xfId="0" applyFont="1" applyFill="1" applyBorder="1" applyAlignment="1" applyProtection="1">
      <alignment/>
      <protection locked="0"/>
    </xf>
    <xf numFmtId="0" fontId="11" fillId="0" borderId="2" xfId="0" applyFont="1" applyFill="1" applyBorder="1" applyAlignment="1" applyProtection="1">
      <alignment/>
      <protection locked="0"/>
    </xf>
    <xf numFmtId="0" fontId="8" fillId="0" borderId="9" xfId="0" applyFont="1" applyFill="1" applyBorder="1" applyAlignment="1" applyProtection="1">
      <alignment/>
      <protection locked="0"/>
    </xf>
    <xf numFmtId="0" fontId="0" fillId="0" borderId="9" xfId="0" applyFont="1" applyFill="1" applyBorder="1" applyAlignment="1" applyProtection="1">
      <alignment/>
      <protection locked="0"/>
    </xf>
    <xf numFmtId="0" fontId="11" fillId="0" borderId="2" xfId="0" applyFont="1" applyFill="1" applyBorder="1" applyAlignment="1" applyProtection="1">
      <alignment/>
      <protection locked="0"/>
    </xf>
    <xf numFmtId="0" fontId="7" fillId="0" borderId="2" xfId="0" applyFont="1" applyFill="1" applyBorder="1" applyAlignment="1" applyProtection="1">
      <alignment/>
      <protection locked="0"/>
    </xf>
    <xf numFmtId="0" fontId="11" fillId="0" borderId="9" xfId="0" applyFont="1" applyFill="1" applyBorder="1" applyAlignment="1" applyProtection="1">
      <alignment/>
      <protection locked="0"/>
    </xf>
    <xf numFmtId="0" fontId="7" fillId="0" borderId="9" xfId="0" applyFont="1" applyFill="1" applyBorder="1" applyAlignment="1" applyProtection="1">
      <alignment/>
      <protection locked="0"/>
    </xf>
    <xf numFmtId="0" fontId="0" fillId="0" borderId="9" xfId="0" applyFont="1" applyFill="1" applyBorder="1" applyAlignment="1" applyProtection="1">
      <alignment/>
      <protection locked="0"/>
    </xf>
    <xf numFmtId="0" fontId="8" fillId="0" borderId="9" xfId="0" applyFont="1" applyFill="1" applyBorder="1" applyAlignment="1" applyProtection="1">
      <alignment/>
      <protection locked="0"/>
    </xf>
    <xf numFmtId="0" fontId="0" fillId="0" borderId="0" xfId="0" applyFill="1" applyAlignment="1">
      <alignment horizontal="left"/>
    </xf>
    <xf numFmtId="0" fontId="17" fillId="0" borderId="0" xfId="0" applyFont="1" applyFill="1" applyBorder="1" applyAlignment="1" applyProtection="1">
      <alignment/>
      <protection locked="0"/>
    </xf>
    <xf numFmtId="0" fontId="19" fillId="0" borderId="0" xfId="0" applyFont="1" applyFill="1" applyAlignment="1">
      <alignment/>
    </xf>
    <xf numFmtId="0" fontId="0" fillId="0" borderId="39" xfId="0" applyFill="1" applyBorder="1" applyAlignment="1">
      <alignment/>
    </xf>
    <xf numFmtId="0" fontId="17" fillId="0" borderId="0" xfId="23" applyFont="1" applyFill="1" applyBorder="1" applyAlignment="1" applyProtection="1">
      <alignment horizontal="right"/>
      <protection locked="0"/>
    </xf>
    <xf numFmtId="0" fontId="21" fillId="0" borderId="10" xfId="0" applyFont="1" applyFill="1" applyBorder="1" applyAlignment="1">
      <alignment horizontal="center" vertical="center"/>
    </xf>
    <xf numFmtId="0" fontId="35" fillId="0" borderId="39" xfId="0" applyFont="1" applyFill="1" applyBorder="1" applyAlignment="1" applyProtection="1">
      <alignment horizontal="center" vertical="center"/>
      <protection locked="0"/>
    </xf>
    <xf numFmtId="0" fontId="35" fillId="0" borderId="39" xfId="0" applyFont="1" applyFill="1" applyBorder="1" applyAlignment="1">
      <alignment horizontal="center" vertical="center"/>
    </xf>
    <xf numFmtId="0" fontId="35" fillId="0" borderId="0" xfId="0" applyFont="1" applyFill="1" applyBorder="1" applyAlignment="1">
      <alignment horizontal="center" vertical="center"/>
    </xf>
    <xf numFmtId="0" fontId="17" fillId="0" borderId="56" xfId="23" applyFont="1" applyFill="1" applyBorder="1" applyAlignment="1" applyProtection="1">
      <alignment horizontal="right" wrapText="1"/>
      <protection locked="0"/>
    </xf>
    <xf numFmtId="0" fontId="17" fillId="0" borderId="57" xfId="0" applyFont="1" applyFill="1" applyBorder="1" applyAlignment="1">
      <alignment horizontal="center"/>
    </xf>
    <xf numFmtId="0" fontId="17" fillId="0" borderId="12" xfId="0" applyFont="1" applyFill="1" applyBorder="1" applyAlignment="1">
      <alignment horizontal="left" wrapText="1"/>
    </xf>
    <xf numFmtId="0" fontId="17" fillId="0" borderId="11" xfId="23" applyFont="1" applyFill="1" applyBorder="1" applyAlignment="1" applyProtection="1">
      <alignment horizontal="right" wrapText="1"/>
      <protection locked="0"/>
    </xf>
    <xf numFmtId="0" fontId="17" fillId="0" borderId="58" xfId="0" applyFont="1" applyFill="1" applyBorder="1" applyAlignment="1">
      <alignment horizontal="center"/>
    </xf>
    <xf numFmtId="0" fontId="17" fillId="0" borderId="13" xfId="0" applyFont="1" applyFill="1" applyBorder="1" applyAlignment="1">
      <alignment horizontal="left" wrapText="1"/>
    </xf>
    <xf numFmtId="0" fontId="17" fillId="0" borderId="59" xfId="0" applyFont="1" applyFill="1" applyBorder="1" applyAlignment="1">
      <alignment horizontal="center"/>
    </xf>
    <xf numFmtId="0" fontId="17" fillId="0" borderId="60" xfId="0" applyFont="1" applyFill="1" applyBorder="1" applyAlignment="1">
      <alignment horizontal="center"/>
    </xf>
    <xf numFmtId="0" fontId="17" fillId="0" borderId="15" xfId="0" applyFont="1" applyFill="1" applyBorder="1" applyAlignment="1">
      <alignment horizontal="left" wrapText="1"/>
    </xf>
    <xf numFmtId="0" fontId="17" fillId="0" borderId="0" xfId="0" applyFont="1" applyFill="1" applyBorder="1" applyAlignment="1">
      <alignment horizontal="left" vertical="top"/>
    </xf>
    <xf numFmtId="0" fontId="17" fillId="0" borderId="0" xfId="0" applyFont="1" applyFill="1" applyBorder="1" applyAlignment="1">
      <alignment vertical="top" wrapText="1"/>
    </xf>
    <xf numFmtId="0" fontId="21" fillId="0" borderId="0" xfId="0" applyFont="1" applyFill="1" applyAlignment="1">
      <alignment horizontal="left" vertical="top" wrapText="1"/>
    </xf>
    <xf numFmtId="0" fontId="11" fillId="0" borderId="0" xfId="0" applyFont="1" applyFill="1" applyAlignment="1">
      <alignment horizontal="left" vertical="top" wrapText="1"/>
    </xf>
    <xf numFmtId="0" fontId="21" fillId="6" borderId="10" xfId="0" applyFont="1" applyFill="1" applyBorder="1" applyAlignment="1">
      <alignment horizontal="center" vertical="center"/>
    </xf>
    <xf numFmtId="0" fontId="21" fillId="6" borderId="10" xfId="0" applyFont="1" applyFill="1" applyBorder="1" applyAlignment="1" applyProtection="1">
      <alignment horizontal="center" vertical="center"/>
      <protection locked="0"/>
    </xf>
    <xf numFmtId="0" fontId="11" fillId="6" borderId="10" xfId="0" applyFont="1" applyFill="1" applyBorder="1" applyAlignment="1" applyProtection="1">
      <alignment horizontal="center" vertical="center"/>
      <protection locked="0"/>
    </xf>
    <xf numFmtId="0" fontId="6" fillId="7" borderId="0" xfId="0" applyFont="1" applyFill="1" applyBorder="1" applyAlignment="1">
      <alignment horizontal="left"/>
    </xf>
    <xf numFmtId="0" fontId="0" fillId="7" borderId="0" xfId="0" applyFill="1" applyAlignment="1">
      <alignment horizontal="left"/>
    </xf>
    <xf numFmtId="0" fontId="0" fillId="7" borderId="0" xfId="0" applyFont="1" applyFill="1" applyAlignment="1">
      <alignment horizontal="left"/>
    </xf>
    <xf numFmtId="0" fontId="18" fillId="7" borderId="0" xfId="0" applyFont="1" applyFill="1" applyAlignment="1">
      <alignment horizontal="left"/>
    </xf>
    <xf numFmtId="0" fontId="33" fillId="0" borderId="0" xfId="0" applyFont="1" applyFill="1" applyBorder="1" applyAlignment="1">
      <alignment horizontal="right"/>
    </xf>
    <xf numFmtId="0" fontId="34" fillId="0" borderId="0" xfId="0" applyFont="1" applyFill="1" applyBorder="1" applyAlignment="1" applyProtection="1">
      <alignment horizontal="center" vertical="center"/>
      <protection locked="0"/>
    </xf>
    <xf numFmtId="0" fontId="19" fillId="0" borderId="0" xfId="0" applyFont="1" applyAlignment="1">
      <alignment horizontal="center"/>
    </xf>
    <xf numFmtId="2" fontId="21" fillId="0" borderId="0" xfId="0" applyNumberFormat="1" applyFont="1" applyFill="1" applyBorder="1" applyAlignment="1">
      <alignment horizontal="center"/>
    </xf>
    <xf numFmtId="0" fontId="38" fillId="0" borderId="0" xfId="0" applyFont="1" applyFill="1" applyBorder="1" applyAlignment="1">
      <alignment horizontal="left"/>
    </xf>
    <xf numFmtId="0" fontId="39" fillId="0" borderId="0" xfId="0" applyFont="1" applyFill="1" applyBorder="1" applyAlignment="1">
      <alignment/>
    </xf>
    <xf numFmtId="2" fontId="17" fillId="0" borderId="0" xfId="0" applyNumberFormat="1" applyFont="1" applyFill="1" applyBorder="1" applyAlignment="1" applyProtection="1">
      <alignment horizontal="center"/>
      <protection locked="0"/>
    </xf>
    <xf numFmtId="0" fontId="39" fillId="0" borderId="0" xfId="0" applyFont="1" applyFill="1" applyBorder="1" applyAlignment="1" applyProtection="1">
      <alignment/>
      <protection locked="0"/>
    </xf>
    <xf numFmtId="2" fontId="8" fillId="0" borderId="0" xfId="0" applyNumberFormat="1" applyFont="1" applyFill="1" applyBorder="1" applyAlignment="1" applyProtection="1">
      <alignment horizontal="left"/>
      <protection locked="0"/>
    </xf>
    <xf numFmtId="0" fontId="39" fillId="0" borderId="0" xfId="0" applyFont="1" applyFill="1" applyBorder="1" applyAlignment="1" applyProtection="1">
      <alignment horizontal="left"/>
      <protection locked="0"/>
    </xf>
    <xf numFmtId="2" fontId="7" fillId="0" borderId="0" xfId="0" applyNumberFormat="1" applyFont="1" applyFill="1" applyBorder="1" applyAlignment="1" applyProtection="1">
      <alignment horizontal="left"/>
      <protection locked="0"/>
    </xf>
    <xf numFmtId="0" fontId="38" fillId="0" borderId="0" xfId="0" applyFont="1" applyFill="1" applyBorder="1" applyAlignment="1" applyProtection="1">
      <alignment horizontal="left"/>
      <protection locked="0"/>
    </xf>
    <xf numFmtId="2" fontId="8" fillId="0" borderId="0" xfId="0" applyNumberFormat="1" applyFont="1" applyFill="1" applyBorder="1" applyAlignment="1">
      <alignment horizontal="left"/>
    </xf>
    <xf numFmtId="0" fontId="39" fillId="0" borderId="0" xfId="0" applyFont="1" applyFill="1" applyBorder="1" applyAlignment="1">
      <alignment horizontal="left"/>
    </xf>
    <xf numFmtId="2" fontId="0" fillId="0" borderId="0" xfId="0" applyNumberFormat="1" applyFont="1" applyFill="1" applyBorder="1" applyAlignment="1">
      <alignment horizontal="center"/>
    </xf>
    <xf numFmtId="2" fontId="19" fillId="0" borderId="0" xfId="0" applyNumberFormat="1" applyFont="1" applyFill="1" applyBorder="1" applyAlignment="1">
      <alignment horizontal="center"/>
    </xf>
    <xf numFmtId="0" fontId="21" fillId="3" borderId="44" xfId="0" applyFont="1" applyFill="1" applyBorder="1" applyAlignment="1">
      <alignment horizontal="center" vertical="center"/>
    </xf>
    <xf numFmtId="0" fontId="35" fillId="0" borderId="44" xfId="0" applyFont="1" applyBorder="1" applyAlignment="1" applyProtection="1">
      <alignment horizontal="center" vertical="center"/>
      <protection locked="0"/>
    </xf>
    <xf numFmtId="0" fontId="35" fillId="0" borderId="44" xfId="0" applyFont="1" applyBorder="1" applyAlignment="1">
      <alignment horizontal="center" vertical="center"/>
    </xf>
    <xf numFmtId="0" fontId="35" fillId="0" borderId="61" xfId="0" applyFont="1" applyBorder="1" applyAlignment="1">
      <alignment horizontal="center" vertical="center"/>
    </xf>
    <xf numFmtId="0" fontId="35" fillId="0" borderId="0" xfId="0" applyFont="1" applyBorder="1" applyAlignment="1">
      <alignment horizontal="center" vertical="center"/>
    </xf>
    <xf numFmtId="0" fontId="21" fillId="0" borderId="0" xfId="0" applyNumberFormat="1" applyFont="1" applyFill="1" applyBorder="1" applyAlignment="1" applyProtection="1">
      <alignment horizontal="center" vertical="center"/>
      <protection locked="0"/>
    </xf>
    <xf numFmtId="0" fontId="38"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21" fillId="0" borderId="13" xfId="0" applyFont="1" applyFill="1" applyBorder="1" applyAlignment="1">
      <alignment wrapText="1"/>
    </xf>
    <xf numFmtId="0" fontId="17" fillId="0" borderId="0" xfId="0" applyNumberFormat="1" applyFont="1" applyFill="1" applyBorder="1" applyAlignment="1" applyProtection="1">
      <alignment horizontal="center"/>
      <protection locked="0"/>
    </xf>
    <xf numFmtId="0" fontId="36" fillId="0" borderId="0" xfId="0" applyNumberFormat="1" applyFont="1" applyFill="1" applyBorder="1" applyAlignment="1" applyProtection="1">
      <alignment horizontal="left" vertical="center" wrapText="1"/>
      <protection locked="0"/>
    </xf>
    <xf numFmtId="0" fontId="17" fillId="0" borderId="13" xfId="0" applyFont="1" applyFill="1" applyBorder="1" applyAlignment="1">
      <alignment wrapText="1"/>
    </xf>
    <xf numFmtId="0" fontId="36" fillId="0" borderId="0" xfId="0" applyNumberFormat="1" applyFont="1" applyFill="1" applyBorder="1" applyAlignment="1" applyProtection="1">
      <alignment horizontal="left" vertical="center"/>
      <protection locked="0"/>
    </xf>
    <xf numFmtId="0" fontId="17" fillId="0" borderId="13" xfId="0" applyFont="1" applyFill="1" applyBorder="1" applyAlignment="1" applyProtection="1">
      <alignment horizontal="left" wrapText="1" indent="2"/>
      <protection/>
    </xf>
    <xf numFmtId="0" fontId="17" fillId="0" borderId="22" xfId="0" applyFont="1" applyFill="1" applyBorder="1" applyAlignment="1">
      <alignment horizontal="center"/>
    </xf>
    <xf numFmtId="0" fontId="17" fillId="0" borderId="31" xfId="0" applyFont="1" applyFill="1" applyBorder="1" applyAlignment="1" applyProtection="1">
      <alignment horizontal="left" wrapText="1" indent="2"/>
      <protection/>
    </xf>
    <xf numFmtId="0" fontId="17" fillId="0" borderId="62" xfId="0" applyFont="1" applyFill="1" applyBorder="1" applyAlignment="1">
      <alignment horizontal="center"/>
    </xf>
    <xf numFmtId="0" fontId="17" fillId="0" borderId="62" xfId="0" applyFont="1" applyFill="1" applyBorder="1" applyAlignment="1" applyProtection="1">
      <alignment horizontal="center" vertical="center" wrapText="1"/>
      <protection locked="0"/>
    </xf>
    <xf numFmtId="0" fontId="17" fillId="0" borderId="63" xfId="0" applyFont="1" applyFill="1" applyBorder="1" applyAlignment="1">
      <alignment horizontal="center"/>
    </xf>
    <xf numFmtId="0" fontId="17" fillId="0" borderId="0" xfId="0" applyFont="1" applyFill="1" applyBorder="1" applyAlignment="1" applyProtection="1">
      <alignment horizontal="left" wrapText="1" indent="2"/>
      <protection/>
    </xf>
    <xf numFmtId="2" fontId="17" fillId="0" borderId="0" xfId="0" applyNumberFormat="1" applyFont="1" applyFill="1" applyAlignment="1">
      <alignment horizontal="center"/>
    </xf>
    <xf numFmtId="0" fontId="39" fillId="0" borderId="0" xfId="0" applyFont="1" applyFill="1" applyAlignment="1">
      <alignment/>
    </xf>
    <xf numFmtId="0" fontId="17" fillId="0" borderId="23" xfId="0" applyFont="1" applyFill="1" applyBorder="1" applyAlignment="1">
      <alignment horizontal="center"/>
    </xf>
    <xf numFmtId="0" fontId="21" fillId="3" borderId="38" xfId="0" applyNumberFormat="1" applyFont="1" applyFill="1" applyBorder="1" applyAlignment="1" applyProtection="1">
      <alignment horizontal="center" vertical="center"/>
      <protection locked="0"/>
    </xf>
    <xf numFmtId="0" fontId="38" fillId="3" borderId="38" xfId="0" applyNumberFormat="1" applyFont="1" applyFill="1" applyBorder="1" applyAlignment="1" applyProtection="1">
      <alignment horizontal="center" vertical="center"/>
      <protection locked="0"/>
    </xf>
    <xf numFmtId="0" fontId="36" fillId="0" borderId="38" xfId="0" applyNumberFormat="1" applyFont="1" applyFill="1" applyBorder="1" applyAlignment="1" applyProtection="1">
      <alignment horizontal="left" vertical="center" wrapText="1"/>
      <protection locked="0"/>
    </xf>
    <xf numFmtId="0" fontId="17" fillId="0" borderId="38" xfId="0" applyFont="1" applyFill="1" applyBorder="1" applyAlignment="1">
      <alignment horizontal="center" wrapText="1"/>
    </xf>
    <xf numFmtId="0" fontId="17" fillId="0" borderId="38" xfId="0" applyNumberFormat="1" applyFont="1" applyFill="1" applyBorder="1" applyAlignment="1">
      <alignment horizontal="center" wrapText="1"/>
    </xf>
    <xf numFmtId="2" fontId="17" fillId="0" borderId="0" xfId="0" applyNumberFormat="1" applyFont="1" applyFill="1" applyBorder="1" applyAlignment="1">
      <alignment horizontal="center"/>
    </xf>
    <xf numFmtId="0" fontId="38" fillId="0" borderId="0" xfId="0" applyFont="1" applyFill="1" applyBorder="1" applyAlignment="1">
      <alignment/>
    </xf>
    <xf numFmtId="0" fontId="11" fillId="0" borderId="0" xfId="0" applyFont="1" applyFill="1" applyBorder="1" applyAlignment="1">
      <alignment/>
    </xf>
    <xf numFmtId="2" fontId="17" fillId="0" borderId="0" xfId="0" applyNumberFormat="1" applyFont="1" applyAlignment="1">
      <alignment horizontal="center"/>
    </xf>
    <xf numFmtId="0" fontId="39" fillId="0" borderId="0" xfId="0" applyFont="1" applyAlignment="1">
      <alignment/>
    </xf>
    <xf numFmtId="0" fontId="22" fillId="0" borderId="12" xfId="0" applyFont="1" applyFill="1" applyBorder="1" applyAlignment="1" applyProtection="1">
      <alignment horizontal="left" wrapText="1"/>
      <protection/>
    </xf>
    <xf numFmtId="0" fontId="22" fillId="0" borderId="0" xfId="21" applyFont="1" applyFill="1" applyBorder="1" applyAlignment="1">
      <alignment horizontal="left" vertical="center" indent="1"/>
      <protection/>
    </xf>
    <xf numFmtId="0" fontId="17" fillId="0" borderId="0" xfId="21" applyFont="1" applyFill="1" applyBorder="1" applyAlignment="1">
      <alignment horizontal="center" vertical="center"/>
      <protection/>
    </xf>
    <xf numFmtId="0" fontId="0" fillId="0" borderId="0" xfId="21" applyFont="1" applyFill="1" applyBorder="1" applyAlignment="1">
      <alignment horizontal="center" vertical="center"/>
      <protection/>
    </xf>
    <xf numFmtId="0" fontId="21" fillId="0" borderId="35" xfId="0" applyFont="1" applyFill="1" applyBorder="1" applyAlignment="1">
      <alignment wrapText="1"/>
    </xf>
    <xf numFmtId="0" fontId="22" fillId="0" borderId="30" xfId="0" applyFont="1" applyFill="1" applyBorder="1" applyAlignment="1" applyProtection="1">
      <alignment wrapText="1"/>
      <protection/>
    </xf>
    <xf numFmtId="0" fontId="17" fillId="0" borderId="40" xfId="0" applyFont="1" applyFill="1" applyBorder="1" applyAlignment="1" applyProtection="1">
      <alignment horizontal="left" wrapText="1" indent="1"/>
      <protection/>
    </xf>
    <xf numFmtId="0" fontId="17" fillId="0" borderId="43" xfId="0" applyFont="1" applyFill="1" applyBorder="1" applyAlignment="1" applyProtection="1">
      <alignment horizontal="left" wrapText="1" indent="1"/>
      <protection/>
    </xf>
    <xf numFmtId="0" fontId="17" fillId="0" borderId="64" xfId="0" applyFont="1" applyFill="1" applyBorder="1" applyAlignment="1" applyProtection="1">
      <alignment horizontal="left" wrapText="1" indent="1"/>
      <protection/>
    </xf>
    <xf numFmtId="0" fontId="21" fillId="0" borderId="44" xfId="0" applyFont="1" applyFill="1" applyBorder="1" applyAlignment="1">
      <alignment horizontal="center"/>
    </xf>
    <xf numFmtId="0" fontId="0" fillId="0" borderId="65" xfId="0" applyBorder="1" applyAlignment="1">
      <alignment/>
    </xf>
    <xf numFmtId="0" fontId="21" fillId="0" borderId="30" xfId="0" applyFont="1" applyFill="1" applyBorder="1" applyAlignment="1">
      <alignment horizontal="center"/>
    </xf>
    <xf numFmtId="0" fontId="21" fillId="0" borderId="29" xfId="0" applyFont="1" applyFill="1" applyBorder="1" applyAlignment="1">
      <alignment horizontal="center"/>
    </xf>
    <xf numFmtId="0" fontId="21" fillId="0" borderId="31" xfId="0" applyFont="1" applyFill="1" applyBorder="1" applyAlignment="1">
      <alignment horizontal="center"/>
    </xf>
    <xf numFmtId="0" fontId="17" fillId="0" borderId="31" xfId="0" applyNumberFormat="1" applyFont="1" applyFill="1" applyBorder="1" applyAlignment="1" applyProtection="1">
      <alignment horizontal="center"/>
      <protection locked="0"/>
    </xf>
    <xf numFmtId="0" fontId="36" fillId="0" borderId="31" xfId="0" applyNumberFormat="1" applyFont="1" applyFill="1" applyBorder="1" applyAlignment="1" applyProtection="1">
      <alignment horizontal="left" vertical="center" wrapText="1"/>
      <protection locked="0"/>
    </xf>
    <xf numFmtId="0" fontId="36" fillId="0" borderId="31" xfId="0" applyNumberFormat="1" applyFont="1" applyFill="1" applyBorder="1" applyAlignment="1" applyProtection="1">
      <alignment horizontal="left" vertical="center"/>
      <protection locked="0"/>
    </xf>
    <xf numFmtId="0" fontId="0" fillId="0" borderId="0" xfId="0" applyFont="1" applyFill="1" applyBorder="1" applyAlignment="1">
      <alignment/>
    </xf>
    <xf numFmtId="0" fontId="21" fillId="3" borderId="66" xfId="0" applyFont="1" applyFill="1" applyBorder="1" applyAlignment="1">
      <alignment horizontal="center" vertical="center"/>
    </xf>
    <xf numFmtId="0" fontId="21" fillId="3" borderId="37" xfId="0" applyFont="1" applyFill="1" applyBorder="1" applyAlignment="1">
      <alignment horizontal="center" vertical="center"/>
    </xf>
    <xf numFmtId="0" fontId="35" fillId="6" borderId="38" xfId="0" applyFont="1" applyFill="1" applyBorder="1" applyAlignment="1" applyProtection="1">
      <alignment horizontal="center" vertical="center"/>
      <protection locked="0"/>
    </xf>
    <xf numFmtId="0" fontId="35" fillId="6" borderId="38" xfId="0" applyFont="1" applyFill="1" applyBorder="1" applyAlignment="1">
      <alignment horizontal="center" vertical="center"/>
    </xf>
    <xf numFmtId="0" fontId="21" fillId="0" borderId="44" xfId="0" applyFont="1" applyFill="1" applyBorder="1" applyAlignment="1">
      <alignment wrapText="1"/>
    </xf>
    <xf numFmtId="0" fontId="17" fillId="0" borderId="13" xfId="0" applyFont="1" applyFill="1" applyBorder="1" applyAlignment="1" applyProtection="1">
      <alignment horizontal="left" wrapText="1"/>
      <protection/>
    </xf>
    <xf numFmtId="0" fontId="22" fillId="0" borderId="29" xfId="0" applyFont="1" applyFill="1" applyBorder="1" applyAlignment="1" applyProtection="1">
      <alignment horizontal="left" wrapText="1" indent="3"/>
      <protection/>
    </xf>
    <xf numFmtId="0" fontId="17" fillId="0" borderId="30" xfId="0" applyFont="1" applyFill="1" applyBorder="1" applyAlignment="1" applyProtection="1">
      <alignment horizontal="left" wrapText="1"/>
      <protection/>
    </xf>
    <xf numFmtId="0" fontId="17" fillId="0" borderId="12" xfId="0" applyFont="1" applyFill="1" applyBorder="1" applyAlignment="1">
      <alignment vertical="center" wrapText="1"/>
    </xf>
    <xf numFmtId="2" fontId="17" fillId="0" borderId="0" xfId="21" applyNumberFormat="1" applyFont="1" applyFill="1" applyBorder="1" applyAlignment="1">
      <alignment horizontal="center"/>
      <protection/>
    </xf>
    <xf numFmtId="0" fontId="39" fillId="0" borderId="0" xfId="21" applyFont="1" applyFill="1" applyBorder="1" applyAlignment="1">
      <alignment horizontal="center" vertical="center"/>
      <protection/>
    </xf>
    <xf numFmtId="0" fontId="21" fillId="0" borderId="0" xfId="0" applyFont="1" applyFill="1" applyAlignment="1">
      <alignment vertical="center" wrapText="1"/>
    </xf>
    <xf numFmtId="0" fontId="0" fillId="0" borderId="0" xfId="0" applyFill="1" applyAlignment="1">
      <alignment vertical="center" wrapText="1"/>
    </xf>
    <xf numFmtId="2" fontId="17" fillId="0" borderId="0" xfId="0" applyNumberFormat="1" applyFont="1" applyFill="1" applyAlignment="1">
      <alignment horizontal="center" wrapText="1"/>
    </xf>
    <xf numFmtId="0" fontId="39" fillId="0" borderId="0" xfId="0" applyFont="1" applyFill="1" applyAlignment="1">
      <alignment vertical="center" wrapText="1"/>
    </xf>
    <xf numFmtId="0" fontId="21" fillId="3" borderId="67" xfId="0" applyFont="1" applyFill="1" applyBorder="1" applyAlignment="1">
      <alignment horizontal="center" vertical="center"/>
    </xf>
    <xf numFmtId="0" fontId="21" fillId="3" borderId="67" xfId="0" applyFont="1" applyFill="1" applyBorder="1" applyAlignment="1" applyProtection="1">
      <alignment horizontal="center" vertical="center"/>
      <protection locked="0"/>
    </xf>
    <xf numFmtId="0" fontId="11" fillId="3" borderId="67" xfId="0" applyFont="1" applyFill="1" applyBorder="1" applyAlignment="1" applyProtection="1">
      <alignment horizontal="center" vertical="center"/>
      <protection locked="0"/>
    </xf>
    <xf numFmtId="0" fontId="32" fillId="0" borderId="38" xfId="0" applyFont="1" applyFill="1" applyBorder="1" applyAlignment="1">
      <alignment horizontal="center" wrapText="1"/>
    </xf>
    <xf numFmtId="2" fontId="17" fillId="0" borderId="0" xfId="0" applyNumberFormat="1" applyFont="1" applyBorder="1" applyAlignment="1">
      <alignment horizontal="center"/>
    </xf>
    <xf numFmtId="0" fontId="39" fillId="0" borderId="0" xfId="0" applyFont="1" applyBorder="1" applyAlignment="1">
      <alignment/>
    </xf>
    <xf numFmtId="0" fontId="39" fillId="0" borderId="0" xfId="0" applyFont="1" applyFill="1" applyAlignment="1">
      <alignment wrapText="1"/>
    </xf>
    <xf numFmtId="0" fontId="33" fillId="0" borderId="0" xfId="0" applyFont="1" applyBorder="1" applyAlignment="1">
      <alignment horizontal="right"/>
    </xf>
    <xf numFmtId="2" fontId="40" fillId="0" borderId="15" xfId="0" applyNumberFormat="1" applyFont="1" applyFill="1" applyBorder="1" applyAlignment="1" applyProtection="1">
      <alignment horizontal="left" vertical="center" wrapText="1"/>
      <protection locked="0"/>
    </xf>
    <xf numFmtId="2" fontId="41" fillId="0" borderId="0" xfId="0" applyNumberFormat="1" applyFont="1" applyFill="1" applyBorder="1" applyAlignment="1">
      <alignment horizontal="left" vertical="center"/>
    </xf>
    <xf numFmtId="2" fontId="40" fillId="0" borderId="0" xfId="0" applyNumberFormat="1" applyFont="1" applyFill="1" applyBorder="1" applyAlignment="1">
      <alignment horizontal="left" vertical="center"/>
    </xf>
    <xf numFmtId="2" fontId="40" fillId="0" borderId="0" xfId="0" applyNumberFormat="1" applyFont="1" applyFill="1" applyBorder="1" applyAlignment="1" applyProtection="1">
      <alignment horizontal="left" vertical="center"/>
      <protection locked="0"/>
    </xf>
    <xf numFmtId="0" fontId="8" fillId="0" borderId="0" xfId="0" applyNumberFormat="1" applyFont="1" applyFill="1" applyBorder="1" applyAlignment="1" applyProtection="1">
      <alignment horizontal="left"/>
      <protection locked="0"/>
    </xf>
    <xf numFmtId="0" fontId="40" fillId="0" borderId="0" xfId="0" applyNumberFormat="1" applyFont="1" applyFill="1" applyBorder="1" applyAlignment="1" applyProtection="1">
      <alignment horizontal="left" vertical="center"/>
      <protection locked="0"/>
    </xf>
    <xf numFmtId="0" fontId="7" fillId="0" borderId="0" xfId="0" applyNumberFormat="1" applyFont="1" applyFill="1" applyBorder="1" applyAlignment="1" applyProtection="1">
      <alignment horizontal="left"/>
      <protection locked="0"/>
    </xf>
    <xf numFmtId="0" fontId="41" fillId="0" borderId="0" xfId="0" applyNumberFormat="1" applyFont="1" applyFill="1" applyBorder="1" applyAlignment="1" applyProtection="1">
      <alignment horizontal="left" vertical="center"/>
      <protection locked="0"/>
    </xf>
    <xf numFmtId="0" fontId="0" fillId="0" borderId="0" xfId="0" applyFont="1" applyAlignment="1">
      <alignment/>
    </xf>
    <xf numFmtId="2" fontId="40" fillId="0" borderId="0" xfId="0" applyNumberFormat="1" applyFont="1" applyAlignment="1">
      <alignment horizontal="left" vertical="center"/>
    </xf>
    <xf numFmtId="0" fontId="41" fillId="3" borderId="68" xfId="0" applyNumberFormat="1" applyFont="1" applyFill="1" applyBorder="1" applyAlignment="1" applyProtection="1">
      <alignment horizontal="left" vertical="center"/>
      <protection locked="0"/>
    </xf>
    <xf numFmtId="0" fontId="36" fillId="0" borderId="61" xfId="0" applyNumberFormat="1" applyFont="1" applyFill="1" applyBorder="1" applyAlignment="1" applyProtection="1">
      <alignment horizontal="left" vertical="center" wrapText="1"/>
      <protection locked="0"/>
    </xf>
    <xf numFmtId="0" fontId="36" fillId="0" borderId="22" xfId="0" applyNumberFormat="1" applyFont="1" applyFill="1" applyBorder="1" applyAlignment="1" applyProtection="1">
      <alignment horizontal="left" vertical="center" wrapText="1"/>
      <protection locked="0"/>
    </xf>
    <xf numFmtId="2" fontId="40" fillId="0" borderId="69" xfId="0" applyNumberFormat="1" applyFont="1" applyFill="1" applyBorder="1" applyAlignment="1" applyProtection="1">
      <alignment horizontal="left" vertical="center" wrapText="1"/>
      <protection locked="0"/>
    </xf>
    <xf numFmtId="2" fontId="40" fillId="0" borderId="0" xfId="0" applyNumberFormat="1" applyFont="1" applyFill="1" applyBorder="1" applyAlignment="1" applyProtection="1">
      <alignment horizontal="left" vertical="center" wrapText="1"/>
      <protection locked="0"/>
    </xf>
    <xf numFmtId="2" fontId="40" fillId="0" borderId="0" xfId="21" applyNumberFormat="1" applyFont="1" applyBorder="1" applyAlignment="1">
      <alignment horizontal="left" vertical="center"/>
      <protection/>
    </xf>
    <xf numFmtId="0" fontId="39" fillId="0" borderId="0" xfId="21" applyFont="1" applyBorder="1" applyAlignment="1">
      <alignment horizontal="center" vertical="center"/>
      <protection/>
    </xf>
    <xf numFmtId="0" fontId="17" fillId="0" borderId="0" xfId="0" applyFont="1" applyFill="1" applyBorder="1" applyAlignment="1">
      <alignment horizontal="left" vertical="center"/>
    </xf>
    <xf numFmtId="2" fontId="40" fillId="0" borderId="0" xfId="21" applyNumberFormat="1" applyFont="1" applyFill="1" applyBorder="1" applyAlignment="1">
      <alignment horizontal="left" vertical="center"/>
      <protection/>
    </xf>
    <xf numFmtId="0" fontId="17" fillId="0" borderId="0" xfId="0" applyNumberFormat="1" applyFont="1" applyFill="1" applyBorder="1" applyAlignment="1">
      <alignment horizontal="center"/>
    </xf>
    <xf numFmtId="0" fontId="40" fillId="0" borderId="0" xfId="0" applyNumberFormat="1" applyFont="1" applyFill="1" applyBorder="1" applyAlignment="1">
      <alignment horizontal="left" vertical="center"/>
    </xf>
    <xf numFmtId="0" fontId="21" fillId="0" borderId="0" xfId="0" applyNumberFormat="1" applyFont="1" applyFill="1" applyBorder="1" applyAlignment="1">
      <alignment horizontal="center"/>
    </xf>
    <xf numFmtId="0" fontId="41"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0" fillId="0" borderId="0" xfId="0" applyFont="1" applyFill="1" applyBorder="1" applyAlignment="1">
      <alignment vertical="center"/>
    </xf>
    <xf numFmtId="2" fontId="24" fillId="0" borderId="0" xfId="0" applyNumberFormat="1" applyFont="1" applyFill="1" applyBorder="1" applyAlignment="1" applyProtection="1">
      <alignment horizontal="center"/>
      <protection locked="0"/>
    </xf>
    <xf numFmtId="0" fontId="42" fillId="0" borderId="0" xfId="0" applyFont="1" applyFill="1" applyBorder="1" applyAlignment="1" applyProtection="1">
      <alignment vertical="center"/>
      <protection locked="0"/>
    </xf>
    <xf numFmtId="2" fontId="24" fillId="0" borderId="0" xfId="0" applyNumberFormat="1" applyFont="1" applyFill="1" applyBorder="1" applyAlignment="1">
      <alignment horizontal="center"/>
    </xf>
    <xf numFmtId="0" fontId="42" fillId="0" borderId="0" xfId="0" applyFont="1" applyFill="1" applyBorder="1" applyAlignment="1">
      <alignment vertical="center"/>
    </xf>
    <xf numFmtId="0" fontId="39" fillId="0" borderId="0" xfId="0" applyFont="1" applyFill="1" applyBorder="1" applyAlignment="1">
      <alignment vertical="center"/>
    </xf>
    <xf numFmtId="0" fontId="21" fillId="3" borderId="70" xfId="0" applyFont="1" applyFill="1" applyBorder="1" applyAlignment="1">
      <alignment horizontal="center" vertical="center"/>
    </xf>
    <xf numFmtId="0" fontId="21" fillId="0" borderId="12" xfId="0" applyFont="1" applyFill="1" applyBorder="1" applyAlignment="1">
      <alignment horizontal="left" wrapText="1"/>
    </xf>
    <xf numFmtId="0" fontId="17" fillId="0" borderId="15" xfId="0" applyFont="1" applyFill="1" applyBorder="1" applyAlignment="1" applyProtection="1">
      <alignment horizontal="left" wrapText="1"/>
      <protection/>
    </xf>
    <xf numFmtId="0" fontId="36" fillId="0" borderId="59" xfId="0" applyNumberFormat="1" applyFont="1" applyFill="1" applyBorder="1" applyAlignment="1" applyProtection="1">
      <alignment horizontal="left" vertical="center" wrapText="1"/>
      <protection locked="0"/>
    </xf>
    <xf numFmtId="0" fontId="21" fillId="0" borderId="38" xfId="0" applyFont="1" applyFill="1" applyBorder="1" applyAlignment="1">
      <alignment horizontal="right" wrapText="1"/>
    </xf>
    <xf numFmtId="0" fontId="43" fillId="0" borderId="38" xfId="0" applyFont="1" applyBorder="1" applyAlignment="1">
      <alignment horizontal="right"/>
    </xf>
    <xf numFmtId="0" fontId="17" fillId="0" borderId="71" xfId="0" applyFont="1" applyFill="1" applyBorder="1" applyAlignment="1" applyProtection="1">
      <alignment horizontal="left" wrapText="1" indent="2"/>
      <protection/>
    </xf>
    <xf numFmtId="2" fontId="17" fillId="0" borderId="0" xfId="0" applyNumberFormat="1" applyFont="1" applyBorder="1" applyAlignment="1" applyProtection="1">
      <alignment horizontal="center"/>
      <protection locked="0"/>
    </xf>
    <xf numFmtId="0" fontId="39" fillId="0" borderId="0" xfId="0" applyFont="1" applyBorder="1" applyAlignment="1" applyProtection="1">
      <alignment/>
      <protection locked="0"/>
    </xf>
    <xf numFmtId="0" fontId="39" fillId="0" borderId="0" xfId="0" applyFont="1" applyAlignment="1" applyProtection="1">
      <alignment/>
      <protection locked="0"/>
    </xf>
    <xf numFmtId="2" fontId="8" fillId="0" borderId="0" xfId="0" applyNumberFormat="1" applyFont="1" applyBorder="1" applyAlignment="1">
      <alignment horizontal="left"/>
    </xf>
    <xf numFmtId="0" fontId="39" fillId="0" borderId="0" xfId="0" applyFont="1" applyBorder="1" applyAlignment="1">
      <alignment horizontal="left"/>
    </xf>
    <xf numFmtId="0" fontId="39" fillId="0" borderId="0" xfId="0" applyFont="1" applyAlignment="1">
      <alignment horizontal="left"/>
    </xf>
    <xf numFmtId="0" fontId="21" fillId="3" borderId="72" xfId="0" applyFont="1" applyFill="1" applyBorder="1" applyAlignment="1">
      <alignment horizontal="center" vertical="center"/>
    </xf>
    <xf numFmtId="0" fontId="21" fillId="3" borderId="73" xfId="0" applyFont="1" applyFill="1" applyBorder="1" applyAlignment="1">
      <alignment horizontal="center" vertical="center"/>
    </xf>
    <xf numFmtId="0" fontId="38" fillId="3" borderId="66" xfId="0" applyNumberFormat="1" applyFont="1" applyFill="1" applyBorder="1" applyAlignment="1" applyProtection="1">
      <alignment horizontal="center" vertical="center"/>
      <protection locked="0"/>
    </xf>
    <xf numFmtId="0" fontId="21" fillId="0" borderId="12" xfId="0" applyFont="1" applyFill="1" applyBorder="1" applyAlignment="1" applyProtection="1">
      <alignment horizontal="left" wrapText="1"/>
      <protection/>
    </xf>
    <xf numFmtId="0" fontId="36" fillId="0" borderId="69" xfId="0" applyNumberFormat="1" applyFont="1" applyFill="1" applyBorder="1" applyAlignment="1" applyProtection="1">
      <alignment horizontal="left" vertical="center" wrapText="1"/>
      <protection locked="0"/>
    </xf>
    <xf numFmtId="0" fontId="21" fillId="0" borderId="1" xfId="0" applyFont="1" applyFill="1" applyBorder="1" applyAlignment="1">
      <alignment horizontal="left"/>
    </xf>
    <xf numFmtId="0" fontId="22" fillId="0" borderId="1" xfId="21" applyFont="1" applyFill="1" applyBorder="1" applyAlignment="1">
      <alignment horizontal="left" vertical="center" indent="1"/>
      <protection/>
    </xf>
    <xf numFmtId="0" fontId="39" fillId="0" borderId="1" xfId="21" applyFont="1" applyFill="1" applyBorder="1" applyAlignment="1">
      <alignment horizontal="center" vertical="center"/>
      <protection/>
    </xf>
    <xf numFmtId="0" fontId="6" fillId="0" borderId="39" xfId="0" applyFont="1" applyFill="1" applyBorder="1" applyAlignment="1">
      <alignment/>
    </xf>
    <xf numFmtId="2" fontId="17" fillId="0" borderId="39" xfId="0" applyNumberFormat="1" applyFont="1" applyFill="1" applyBorder="1" applyAlignment="1">
      <alignment horizontal="center"/>
    </xf>
    <xf numFmtId="0" fontId="39" fillId="0" borderId="39" xfId="0" applyFont="1" applyFill="1" applyBorder="1" applyAlignment="1">
      <alignment/>
    </xf>
    <xf numFmtId="0" fontId="21" fillId="0" borderId="38" xfId="0" applyFont="1" applyFill="1" applyBorder="1" applyAlignment="1">
      <alignment wrapText="1"/>
    </xf>
    <xf numFmtId="0" fontId="17" fillId="0" borderId="38" xfId="0" applyFont="1" applyFill="1" applyBorder="1" applyAlignment="1" applyProtection="1">
      <alignment horizontal="left" wrapText="1" indent="1"/>
      <protection/>
    </xf>
    <xf numFmtId="0" fontId="17" fillId="0" borderId="38" xfId="0" applyFont="1" applyFill="1" applyBorder="1" applyAlignment="1">
      <alignment horizontal="center" vertical="center"/>
    </xf>
    <xf numFmtId="0" fontId="17" fillId="0" borderId="38" xfId="0" applyFont="1" applyFill="1" applyBorder="1" applyAlignment="1">
      <alignment horizontal="left" vertical="center" wrapText="1" indent="1"/>
    </xf>
    <xf numFmtId="0" fontId="17" fillId="0" borderId="31" xfId="0" applyFont="1" applyFill="1" applyBorder="1" applyAlignment="1">
      <alignment horizontal="center" vertical="center"/>
    </xf>
    <xf numFmtId="0" fontId="22" fillId="0" borderId="13" xfId="0" applyFont="1" applyFill="1" applyBorder="1" applyAlignment="1">
      <alignment horizontal="left" wrapText="1"/>
    </xf>
    <xf numFmtId="0" fontId="17" fillId="0" borderId="31" xfId="0" applyFont="1" applyFill="1" applyBorder="1" applyAlignment="1">
      <alignment horizontal="left" wrapText="1"/>
    </xf>
    <xf numFmtId="0" fontId="22" fillId="0" borderId="74" xfId="0" applyFont="1" applyFill="1" applyBorder="1" applyAlignment="1" applyProtection="1">
      <alignment horizontal="left" wrapText="1" indent="2"/>
      <protection/>
    </xf>
    <xf numFmtId="0" fontId="20" fillId="0" borderId="75" xfId="26" applyFont="1" applyFill="1" applyBorder="1" applyAlignment="1" applyProtection="1">
      <alignment horizontal="right" wrapText="1"/>
      <protection locked="0"/>
    </xf>
    <xf numFmtId="0" fontId="17" fillId="0" borderId="76" xfId="26" applyFont="1" applyFill="1" applyBorder="1" applyAlignment="1" applyProtection="1">
      <alignment horizontal="right" wrapText="1"/>
      <protection locked="0"/>
    </xf>
    <xf numFmtId="0" fontId="20" fillId="0" borderId="77" xfId="26" applyFont="1" applyFill="1" applyBorder="1" applyAlignment="1" applyProtection="1">
      <alignment horizontal="right" wrapText="1"/>
      <protection locked="0"/>
    </xf>
    <xf numFmtId="0" fontId="17" fillId="0" borderId="75" xfId="26" applyFont="1" applyFill="1" applyBorder="1" applyAlignment="1" applyProtection="1">
      <alignment horizontal="right" wrapText="1"/>
      <protection locked="0"/>
    </xf>
    <xf numFmtId="0" fontId="17" fillId="0" borderId="78" xfId="0" applyFont="1" applyFill="1" applyBorder="1" applyAlignment="1">
      <alignment wrapText="1"/>
    </xf>
    <xf numFmtId="0" fontId="17" fillId="0" borderId="12" xfId="0" applyFont="1" applyFill="1" applyBorder="1" applyAlignment="1" applyProtection="1">
      <alignment horizontal="center" vertical="center"/>
      <protection locked="0"/>
    </xf>
    <xf numFmtId="0" fontId="17" fillId="0" borderId="79" xfId="0" applyNumberFormat="1" applyFont="1" applyFill="1" applyBorder="1" applyAlignment="1" applyProtection="1">
      <alignment horizontal="center"/>
      <protection locked="0"/>
    </xf>
    <xf numFmtId="0" fontId="44" fillId="0" borderId="2" xfId="0" applyFont="1" applyBorder="1" applyAlignment="1" applyProtection="1">
      <alignment vertical="center"/>
      <protection locked="0"/>
    </xf>
    <xf numFmtId="0" fontId="0" fillId="0" borderId="32" xfId="0" applyFont="1" applyFill="1" applyBorder="1" applyAlignment="1">
      <alignment vertical="top" wrapText="1"/>
    </xf>
    <xf numFmtId="0" fontId="13" fillId="0" borderId="0" xfId="0" applyFont="1" applyBorder="1" applyAlignment="1">
      <alignment horizontal="left" indent="1"/>
    </xf>
    <xf numFmtId="0" fontId="6" fillId="5" borderId="0" xfId="0" applyFont="1" applyFill="1" applyBorder="1" applyAlignment="1">
      <alignment horizontal="center" vertical="center"/>
    </xf>
    <xf numFmtId="0" fontId="0" fillId="0" borderId="80" xfId="0"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14" fillId="0" borderId="0" xfId="0" applyFont="1" applyBorder="1" applyAlignment="1">
      <alignment horizontal="left" indent="1"/>
    </xf>
    <xf numFmtId="0" fontId="11" fillId="0" borderId="6" xfId="0" applyFont="1" applyFill="1" applyBorder="1" applyAlignment="1">
      <alignment vertical="top" wrapText="1"/>
    </xf>
    <xf numFmtId="0" fontId="0" fillId="0" borderId="32" xfId="0" applyFill="1" applyBorder="1" applyAlignment="1">
      <alignment vertical="top" wrapText="1"/>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0" fillId="0" borderId="0" xfId="0" applyFont="1" applyFill="1" applyBorder="1" applyAlignment="1">
      <alignmen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ill="1" applyBorder="1" applyAlignment="1">
      <alignment wrapText="1"/>
    </xf>
    <xf numFmtId="0" fontId="0" fillId="0" borderId="0" xfId="0" applyFont="1" applyFill="1" applyAlignment="1">
      <alignment horizontal="left" vertical="top" wrapText="1"/>
    </xf>
    <xf numFmtId="0" fontId="0" fillId="0" borderId="0" xfId="0" applyNumberFormat="1" applyFill="1" applyBorder="1" applyAlignment="1">
      <alignmen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3" fillId="4" borderId="0" xfId="0" applyFont="1" applyFill="1" applyBorder="1" applyAlignment="1">
      <alignment horizontal="center"/>
    </xf>
    <xf numFmtId="0" fontId="29" fillId="8" borderId="0" xfId="0" applyFont="1" applyFill="1" applyAlignment="1">
      <alignment horizontal="center"/>
    </xf>
    <xf numFmtId="0" fontId="30" fillId="8" borderId="0" xfId="0" applyFont="1" applyFill="1" applyAlignment="1">
      <alignment horizont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3" fillId="5" borderId="0" xfId="0" applyFont="1" applyFill="1" applyBorder="1" applyAlignment="1">
      <alignment horizontal="center" vertical="center"/>
    </xf>
    <xf numFmtId="0" fontId="8" fillId="0" borderId="1" xfId="0" applyFont="1" applyFill="1" applyBorder="1" applyAlignment="1">
      <alignment wrapText="1"/>
    </xf>
    <xf numFmtId="0" fontId="6" fillId="0" borderId="0" xfId="0" applyFont="1" applyFill="1" applyBorder="1" applyAlignment="1">
      <alignment/>
    </xf>
    <xf numFmtId="0" fontId="3" fillId="4" borderId="0" xfId="0" applyFont="1" applyFill="1" applyBorder="1" applyAlignment="1">
      <alignment horizontal="center" vertical="center"/>
    </xf>
    <xf numFmtId="0" fontId="6" fillId="5" borderId="0" xfId="0" applyFont="1" applyFill="1"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Border="1" applyAlignment="1">
      <alignment vertical="top" wrapText="1"/>
    </xf>
    <xf numFmtId="0" fontId="0" fillId="0" borderId="0" xfId="0" applyFont="1" applyBorder="1" applyAlignment="1">
      <alignment vertical="top" wrapText="1"/>
    </xf>
    <xf numFmtId="0" fontId="11" fillId="0" borderId="0" xfId="0" applyFont="1" applyBorder="1" applyAlignment="1">
      <alignment/>
    </xf>
    <xf numFmtId="0" fontId="0" fillId="0" borderId="0" xfId="0" applyNumberFormat="1" applyFont="1" applyFill="1" applyAlignment="1">
      <alignment vertical="top" wrapText="1"/>
    </xf>
    <xf numFmtId="0" fontId="0" fillId="0" borderId="0" xfId="0" applyFont="1" applyFill="1" applyAlignment="1">
      <alignment vertical="top" wrapText="1"/>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indent="1"/>
    </xf>
    <xf numFmtId="0" fontId="31" fillId="0" borderId="0" xfId="0" applyFont="1" applyBorder="1" applyAlignment="1">
      <alignment horizontal="center"/>
    </xf>
    <xf numFmtId="0" fontId="37" fillId="0" borderId="0" xfId="0" applyFont="1" applyBorder="1" applyAlignment="1">
      <alignment horizontal="center"/>
    </xf>
    <xf numFmtId="0" fontId="8" fillId="0" borderId="0" xfId="0" applyFont="1" applyFill="1" applyBorder="1" applyAlignment="1" applyProtection="1">
      <alignment horizontal="left"/>
      <protection locked="0"/>
    </xf>
    <xf numFmtId="0" fontId="11" fillId="3" borderId="9" xfId="0" applyFont="1" applyFill="1" applyBorder="1" applyAlignment="1">
      <alignment/>
    </xf>
    <xf numFmtId="0" fontId="0" fillId="0" borderId="81" xfId="0" applyFont="1" applyBorder="1" applyAlignment="1" applyProtection="1">
      <alignment horizontal="left" wrapText="1"/>
      <protection locked="0"/>
    </xf>
    <xf numFmtId="0" fontId="6" fillId="4" borderId="0" xfId="0" applyFont="1" applyFill="1" applyBorder="1" applyAlignment="1">
      <alignment horizontal="left"/>
    </xf>
    <xf numFmtId="0" fontId="7" fillId="0" borderId="2" xfId="0" applyFont="1" applyBorder="1" applyAlignment="1" applyProtection="1">
      <alignment horizontal="left"/>
      <protection locked="0"/>
    </xf>
    <xf numFmtId="0" fontId="8" fillId="0" borderId="2" xfId="0" applyFont="1" applyBorder="1" applyAlignment="1" applyProtection="1">
      <alignment horizontal="left"/>
      <protection locked="0"/>
    </xf>
    <xf numFmtId="0" fontId="17" fillId="0" borderId="0" xfId="0" applyNumberFormat="1" applyFont="1" applyFill="1" applyBorder="1" applyAlignment="1">
      <alignment horizontal="left" vertical="top" wrapText="1"/>
    </xf>
    <xf numFmtId="0" fontId="0" fillId="0" borderId="20"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0" borderId="1" xfId="0" applyFont="1" applyBorder="1" applyAlignment="1">
      <alignment horizontal="left" wrapText="1"/>
    </xf>
    <xf numFmtId="0" fontId="17" fillId="0" borderId="79" xfId="0" applyFont="1" applyFill="1" applyBorder="1" applyAlignment="1">
      <alignment horizontal="left" vertical="top" wrapText="1"/>
    </xf>
    <xf numFmtId="0" fontId="17" fillId="0" borderId="10" xfId="0" applyFont="1" applyFill="1" applyBorder="1" applyAlignment="1">
      <alignment horizontal="left" vertical="top" wrapText="1"/>
    </xf>
    <xf numFmtId="0" fontId="7" fillId="0" borderId="2" xfId="0" applyFont="1" applyFill="1" applyBorder="1" applyAlignment="1" applyProtection="1">
      <alignment horizontal="left"/>
      <protection locked="0"/>
    </xf>
    <xf numFmtId="0" fontId="8" fillId="0" borderId="2" xfId="0" applyFont="1" applyFill="1" applyBorder="1" applyAlignment="1" applyProtection="1">
      <alignment horizontal="left"/>
      <protection locked="0"/>
    </xf>
    <xf numFmtId="0" fontId="17" fillId="0" borderId="44"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15" xfId="0" applyFont="1" applyFill="1" applyBorder="1" applyAlignment="1">
      <alignment horizontal="left" vertical="top" wrapText="1"/>
    </xf>
    <xf numFmtId="0" fontId="11" fillId="0" borderId="0" xfId="0" applyFont="1" applyFill="1" applyBorder="1" applyAlignment="1">
      <alignment/>
    </xf>
    <xf numFmtId="0" fontId="17" fillId="0" borderId="0" xfId="0" applyFont="1" applyFill="1" applyBorder="1" applyAlignment="1">
      <alignment horizontal="left" vertical="top" wrapText="1"/>
    </xf>
    <xf numFmtId="0" fontId="8" fillId="0" borderId="2" xfId="0" applyFont="1" applyBorder="1" applyAlignment="1" applyProtection="1">
      <alignment/>
      <protection locked="0"/>
    </xf>
    <xf numFmtId="0" fontId="6" fillId="5" borderId="0" xfId="0" applyFont="1" applyFill="1" applyBorder="1" applyAlignment="1">
      <alignment horizontal="left"/>
    </xf>
    <xf numFmtId="0" fontId="8" fillId="0" borderId="9" xfId="0" applyFont="1" applyBorder="1" applyAlignment="1" applyProtection="1">
      <alignment wrapText="1"/>
      <protection locked="0"/>
    </xf>
    <xf numFmtId="0" fontId="0" fillId="0" borderId="9" xfId="0" applyBorder="1" applyAlignment="1">
      <alignment wrapText="1"/>
    </xf>
    <xf numFmtId="0" fontId="0" fillId="0" borderId="0" xfId="0" applyFont="1" applyBorder="1" applyAlignment="1">
      <alignment horizontal="left" wrapText="1"/>
    </xf>
    <xf numFmtId="0" fontId="0" fillId="0" borderId="0" xfId="0" applyFont="1" applyBorder="1" applyAlignment="1" applyProtection="1">
      <alignment horizontal="left" wrapText="1"/>
      <protection locked="0"/>
    </xf>
    <xf numFmtId="0" fontId="17" fillId="0" borderId="0" xfId="21" applyFont="1" applyFill="1" applyBorder="1" applyAlignment="1">
      <alignment horizontal="left" vertical="top" wrapText="1"/>
      <protection/>
    </xf>
    <xf numFmtId="0" fontId="0" fillId="0" borderId="0" xfId="0" applyFont="1" applyFill="1" applyBorder="1" applyAlignment="1" applyProtection="1">
      <alignment horizontal="left" wrapText="1"/>
      <protection locked="0"/>
    </xf>
    <xf numFmtId="0" fontId="8" fillId="0" borderId="0" xfId="0" applyNumberFormat="1" applyFont="1" applyFill="1" applyBorder="1" applyAlignment="1" applyProtection="1">
      <alignment horizontal="left"/>
      <protection locked="0"/>
    </xf>
    <xf numFmtId="0" fontId="11" fillId="0" borderId="0" xfId="0" applyNumberFormat="1" applyFont="1" applyFill="1" applyBorder="1" applyAlignment="1">
      <alignment/>
    </xf>
    <xf numFmtId="0" fontId="21" fillId="0" borderId="2" xfId="0" applyFont="1" applyFill="1" applyBorder="1" applyAlignment="1">
      <alignment horizontal="right" vertical="center" wrapText="1"/>
    </xf>
    <xf numFmtId="0" fontId="17" fillId="0" borderId="38" xfId="0" applyFont="1" applyFill="1" applyBorder="1" applyAlignment="1">
      <alignment horizontal="center"/>
    </xf>
    <xf numFmtId="0" fontId="17" fillId="0" borderId="38" xfId="0" applyNumberFormat="1" applyFont="1" applyFill="1" applyBorder="1" applyAlignment="1" applyProtection="1">
      <alignment horizontal="center"/>
      <protection locked="0"/>
    </xf>
    <xf numFmtId="0" fontId="17" fillId="0" borderId="38" xfId="0" applyFont="1" applyFill="1" applyBorder="1" applyAlignment="1" applyProtection="1">
      <alignment horizontal="center" wrapText="1"/>
      <protection locked="0"/>
    </xf>
    <xf numFmtId="0" fontId="6" fillId="5" borderId="0" xfId="0" applyFont="1" applyFill="1" applyBorder="1" applyAlignment="1" applyProtection="1">
      <alignment/>
      <protection locked="0"/>
    </xf>
    <xf numFmtId="0" fontId="21" fillId="0" borderId="82" xfId="0" applyFont="1" applyBorder="1" applyAlignment="1" applyProtection="1">
      <alignment horizontal="left" vertical="center" wrapText="1"/>
      <protection locked="0"/>
    </xf>
    <xf numFmtId="0" fontId="21" fillId="0" borderId="83" xfId="0" applyFont="1" applyBorder="1" applyAlignment="1" applyProtection="1">
      <alignment horizontal="left" vertical="center" wrapText="1"/>
      <protection locked="0"/>
    </xf>
    <xf numFmtId="0" fontId="21" fillId="0" borderId="84" xfId="0" applyFont="1" applyBorder="1" applyAlignment="1" applyProtection="1">
      <alignment horizontal="left" vertical="center" wrapText="1"/>
      <protection locked="0"/>
    </xf>
    <xf numFmtId="0" fontId="17" fillId="0" borderId="20" xfId="0" applyFont="1" applyBorder="1" applyAlignment="1" applyProtection="1">
      <alignment horizontal="left" wrapText="1"/>
      <protection locked="0"/>
    </xf>
    <xf numFmtId="0" fontId="17" fillId="0" borderId="21" xfId="0" applyFont="1" applyBorder="1" applyAlignment="1" applyProtection="1">
      <alignment horizontal="left" wrapText="1"/>
      <protection locked="0"/>
    </xf>
  </cellXfs>
  <cellStyles count="16">
    <cellStyle name="Normal" xfId="0"/>
    <cellStyle name="Comma" xfId="15"/>
    <cellStyle name="Comma [0]" xfId="16"/>
    <cellStyle name="Currency" xfId="17"/>
    <cellStyle name="Currency [0]" xfId="18"/>
    <cellStyle name="Followed Hyperlink" xfId="19"/>
    <cellStyle name="Hyperlink" xfId="20"/>
    <cellStyle name="Normal_lu_eros_tot_23" xfId="21"/>
    <cellStyle name="Normal_lu_land_tot_21" xfId="22"/>
    <cellStyle name="Normal_R1" xfId="23"/>
    <cellStyle name="Normal_R2" xfId="24"/>
    <cellStyle name="Normal_R3" xfId="25"/>
    <cellStyle name="Normal_R4" xfId="26"/>
    <cellStyle name="Normal_R5" xfId="27"/>
    <cellStyle name="Normal_R6" xfId="28"/>
    <cellStyle name="Percent" xfId="29"/>
  </cellStyles>
  <dxfs count="3">
    <dxf>
      <font>
        <b val="0"/>
        <i val="0"/>
        <color rgb="FFFF0000"/>
      </font>
      <fill>
        <patternFill patternType="none">
          <fgColor indexed="64"/>
          <bgColor indexed="65"/>
        </patternFill>
      </fill>
      <border/>
    </dxf>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38100</xdr:rowOff>
    </xdr:from>
    <xdr:to>
      <xdr:col>1</xdr:col>
      <xdr:colOff>857250</xdr:colOff>
      <xdr:row>4</xdr:row>
      <xdr:rowOff>142875</xdr:rowOff>
    </xdr:to>
    <xdr:pic>
      <xdr:nvPicPr>
        <xdr:cNvPr id="1" name="Graphics 1"/>
        <xdr:cNvPicPr preferRelativeResize="1">
          <a:picLocks noChangeAspect="1"/>
        </xdr:cNvPicPr>
      </xdr:nvPicPr>
      <xdr:blipFill>
        <a:blip r:embed="rId1"/>
        <a:stretch>
          <a:fillRect/>
        </a:stretch>
      </xdr:blipFill>
      <xdr:spPr>
        <a:xfrm>
          <a:off x="209550" y="38100"/>
          <a:ext cx="800100" cy="752475"/>
        </a:xfrm>
        <a:prstGeom prst="rect">
          <a:avLst/>
        </a:prstGeom>
        <a:blipFill>
          <a:blip r:embed=""/>
          <a:srcRect/>
          <a:stretch>
            <a:fillRect/>
          </a:stretch>
        </a:blipFill>
        <a:ln w="9525" cmpd="sng">
          <a:noFill/>
        </a:ln>
      </xdr:spPr>
    </xdr:pic>
    <xdr:clientData/>
  </xdr:twoCellAnchor>
  <xdr:twoCellAnchor>
    <xdr:from>
      <xdr:col>8</xdr:col>
      <xdr:colOff>400050</xdr:colOff>
      <xdr:row>0</xdr:row>
      <xdr:rowOff>38100</xdr:rowOff>
    </xdr:from>
    <xdr:to>
      <xdr:col>9</xdr:col>
      <xdr:colOff>523875</xdr:colOff>
      <xdr:row>5</xdr:row>
      <xdr:rowOff>85725</xdr:rowOff>
    </xdr:to>
    <xdr:pic>
      <xdr:nvPicPr>
        <xdr:cNvPr id="2" name="unep"/>
        <xdr:cNvPicPr preferRelativeResize="1">
          <a:picLocks noChangeAspect="1"/>
        </xdr:cNvPicPr>
      </xdr:nvPicPr>
      <xdr:blipFill>
        <a:blip r:embed="rId2"/>
        <a:stretch>
          <a:fillRect/>
        </a:stretch>
      </xdr:blipFill>
      <xdr:spPr>
        <a:xfrm>
          <a:off x="7219950" y="38100"/>
          <a:ext cx="733425" cy="857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7"/>
  <sheetViews>
    <sheetView showGridLines="0" showRowColHeaders="0" zoomScale="90" zoomScaleNormal="90" workbookViewId="0" topLeftCell="A1">
      <selection activeCell="B6" sqref="B6"/>
    </sheetView>
  </sheetViews>
  <sheetFormatPr defaultColWidth="9.140625" defaultRowHeight="12.75"/>
  <cols>
    <col min="1" max="1" width="2.28125" style="0" customWidth="1"/>
    <col min="2" max="2" width="20.421875" style="0" customWidth="1"/>
    <col min="3" max="3" width="28.28125" style="0" customWidth="1"/>
    <col min="4" max="4" width="11.00390625" style="0" customWidth="1"/>
    <col min="5" max="5" width="12.8515625" style="0" customWidth="1"/>
    <col min="10" max="10" width="14.7109375" style="0" customWidth="1"/>
  </cols>
  <sheetData>
    <row r="1" ht="12.75">
      <c r="L1" s="1"/>
    </row>
    <row r="2" ht="12.75">
      <c r="L2" s="1"/>
    </row>
    <row r="3" ht="12.75">
      <c r="L3" s="1"/>
    </row>
    <row r="4" ht="12.75">
      <c r="L4" s="1"/>
    </row>
    <row r="5" ht="12.75">
      <c r="L5" s="1"/>
    </row>
    <row r="6" ht="12.75" customHeight="1">
      <c r="L6" s="1"/>
    </row>
    <row r="7" ht="12.75" customHeight="1">
      <c r="L7" s="1"/>
    </row>
    <row r="8" spans="2:12" ht="14.25" customHeight="1">
      <c r="B8" s="582" t="s">
        <v>301</v>
      </c>
      <c r="C8" s="582"/>
      <c r="D8" s="582"/>
      <c r="E8" s="582"/>
      <c r="F8" s="582"/>
      <c r="G8" s="582"/>
      <c r="H8" s="582"/>
      <c r="I8" s="582"/>
      <c r="J8" s="582"/>
      <c r="L8" s="1"/>
    </row>
    <row r="9" spans="2:12" ht="24.75" customHeight="1">
      <c r="B9" s="583" t="s">
        <v>300</v>
      </c>
      <c r="C9" s="583"/>
      <c r="D9" s="583"/>
      <c r="E9" s="583"/>
      <c r="F9" s="583"/>
      <c r="G9" s="583"/>
      <c r="H9" s="583"/>
      <c r="I9" s="583"/>
      <c r="J9" s="583"/>
      <c r="L9" s="1"/>
    </row>
    <row r="10" spans="2:12" ht="12.75">
      <c r="B10" s="2"/>
      <c r="L10" s="1"/>
    </row>
    <row r="11" spans="2:12" ht="18">
      <c r="B11" s="3" t="s">
        <v>192</v>
      </c>
      <c r="L11" s="1"/>
    </row>
    <row r="12" spans="2:3" ht="21" customHeight="1">
      <c r="B12" s="4"/>
      <c r="C12" s="5"/>
    </row>
    <row r="13" spans="2:10" s="6" customFormat="1" ht="18">
      <c r="B13" s="586" t="s">
        <v>217</v>
      </c>
      <c r="C13" s="586"/>
      <c r="D13" s="586"/>
      <c r="E13" s="586"/>
      <c r="F13" s="586"/>
      <c r="G13" s="586"/>
      <c r="H13" s="586"/>
      <c r="I13" s="586"/>
      <c r="J13" s="586"/>
    </row>
    <row r="14" spans="6:11" ht="15.75">
      <c r="F14" s="7"/>
      <c r="G14" s="2"/>
      <c r="H14" s="2"/>
      <c r="I14" s="2"/>
      <c r="J14" s="2"/>
      <c r="K14" s="2"/>
    </row>
    <row r="15" spans="2:11" ht="15.75" customHeight="1">
      <c r="B15" s="8" t="s">
        <v>218</v>
      </c>
      <c r="C15" s="587" t="s">
        <v>219</v>
      </c>
      <c r="D15" s="587"/>
      <c r="E15" s="587"/>
      <c r="F15" s="587"/>
      <c r="G15" s="587"/>
      <c r="H15" s="587"/>
      <c r="I15" s="587"/>
      <c r="J15" s="587"/>
      <c r="K15" s="2"/>
    </row>
    <row r="16" spans="2:11" ht="7.5" customHeight="1">
      <c r="B16" s="9"/>
      <c r="C16" s="47"/>
      <c r="D16" s="160"/>
      <c r="E16" s="160"/>
      <c r="F16" s="139"/>
      <c r="G16" s="160"/>
      <c r="H16" s="160"/>
      <c r="I16" s="160"/>
      <c r="J16" s="2"/>
      <c r="K16" s="2"/>
    </row>
    <row r="17" spans="2:11" ht="15.75">
      <c r="B17" s="9" t="s">
        <v>220</v>
      </c>
      <c r="C17" s="312" t="s">
        <v>221</v>
      </c>
      <c r="D17" s="139"/>
      <c r="E17" s="1"/>
      <c r="F17" s="139"/>
      <c r="G17" s="160"/>
      <c r="H17" s="160"/>
      <c r="I17" s="160"/>
      <c r="J17" s="2"/>
      <c r="K17" s="2"/>
    </row>
    <row r="18" spans="2:11" ht="7.5" customHeight="1">
      <c r="B18" s="9"/>
      <c r="C18" s="47"/>
      <c r="D18" s="139"/>
      <c r="E18" s="1"/>
      <c r="F18" s="139"/>
      <c r="G18" s="160"/>
      <c r="H18" s="160"/>
      <c r="I18" s="160"/>
      <c r="J18" s="2"/>
      <c r="K18" s="2"/>
    </row>
    <row r="19" spans="2:11" ht="15.75">
      <c r="B19" s="9" t="s">
        <v>222</v>
      </c>
      <c r="C19" s="165" t="s">
        <v>16</v>
      </c>
      <c r="D19" s="313"/>
      <c r="E19" s="165"/>
      <c r="F19" s="139"/>
      <c r="G19" s="160"/>
      <c r="H19" s="160"/>
      <c r="I19" s="160"/>
      <c r="J19" s="2"/>
      <c r="K19" s="2"/>
    </row>
    <row r="20" spans="2:11" ht="7.5" customHeight="1">
      <c r="B20" s="9"/>
      <c r="C20" s="300"/>
      <c r="D20" s="313"/>
      <c r="E20" s="165"/>
      <c r="F20" s="139"/>
      <c r="G20" s="160"/>
      <c r="H20" s="160"/>
      <c r="I20" s="160"/>
      <c r="J20" s="2"/>
      <c r="K20" s="2"/>
    </row>
    <row r="21" spans="2:11" ht="15.75" customHeight="1">
      <c r="B21" s="9" t="s">
        <v>223</v>
      </c>
      <c r="C21" s="584" t="s">
        <v>62</v>
      </c>
      <c r="D21" s="584"/>
      <c r="E21" s="584"/>
      <c r="F21" s="584"/>
      <c r="G21" s="584"/>
      <c r="H21" s="584"/>
      <c r="I21" s="584"/>
      <c r="J21" s="2"/>
      <c r="K21" s="2"/>
    </row>
    <row r="22" spans="2:11" ht="7.5" customHeight="1">
      <c r="B22" s="9"/>
      <c r="C22" s="300"/>
      <c r="D22" s="313"/>
      <c r="E22" s="165"/>
      <c r="F22" s="139"/>
      <c r="G22" s="160"/>
      <c r="H22" s="160"/>
      <c r="I22" s="160"/>
      <c r="J22" s="2"/>
      <c r="K22" s="2"/>
    </row>
    <row r="23" spans="2:11" ht="15.75">
      <c r="B23" s="9" t="s">
        <v>224</v>
      </c>
      <c r="C23" s="314" t="s">
        <v>230</v>
      </c>
      <c r="D23" s="313"/>
      <c r="E23" s="165"/>
      <c r="F23" s="139"/>
      <c r="G23" s="160"/>
      <c r="H23" s="160"/>
      <c r="I23" s="160"/>
      <c r="J23" s="2"/>
      <c r="K23" s="2"/>
    </row>
    <row r="24" spans="2:11" ht="7.5" customHeight="1">
      <c r="B24" s="9"/>
      <c r="C24" s="300"/>
      <c r="D24" s="313"/>
      <c r="E24" s="165"/>
      <c r="F24" s="139"/>
      <c r="G24" s="160"/>
      <c r="H24" s="160"/>
      <c r="I24" s="160"/>
      <c r="J24" s="2"/>
      <c r="K24" s="2"/>
    </row>
    <row r="25" spans="2:9" s="2" customFormat="1" ht="15.75" customHeight="1">
      <c r="B25" s="9" t="s">
        <v>225</v>
      </c>
      <c r="C25" s="314" t="s">
        <v>231</v>
      </c>
      <c r="D25" s="313"/>
      <c r="E25" s="165"/>
      <c r="F25" s="139"/>
      <c r="G25" s="160"/>
      <c r="H25" s="160"/>
      <c r="I25" s="160"/>
    </row>
    <row r="26" spans="2:11" ht="7.5" customHeight="1">
      <c r="B26" s="9"/>
      <c r="C26" s="300"/>
      <c r="D26" s="313"/>
      <c r="E26" s="165"/>
      <c r="F26" s="139"/>
      <c r="G26" s="160"/>
      <c r="H26" s="160"/>
      <c r="I26" s="160"/>
      <c r="J26" s="2"/>
      <c r="K26" s="2"/>
    </row>
    <row r="27" spans="2:11" ht="15.75" customHeight="1">
      <c r="B27" s="9" t="s">
        <v>226</v>
      </c>
      <c r="C27" s="584" t="s">
        <v>232</v>
      </c>
      <c r="D27" s="584"/>
      <c r="E27" s="584"/>
      <c r="F27" s="584"/>
      <c r="G27" s="160"/>
      <c r="H27" s="160"/>
      <c r="I27" s="160"/>
      <c r="J27" s="2"/>
      <c r="K27" s="2"/>
    </row>
    <row r="28" spans="2:11" ht="7.5" customHeight="1">
      <c r="B28" s="9"/>
      <c r="C28" s="300"/>
      <c r="D28" s="313"/>
      <c r="E28" s="165"/>
      <c r="F28" s="139"/>
      <c r="G28" s="160"/>
      <c r="H28" s="160"/>
      <c r="I28" s="160"/>
      <c r="J28" s="2"/>
      <c r="K28" s="2"/>
    </row>
    <row r="29" spans="2:11" ht="15.75">
      <c r="B29" s="9" t="s">
        <v>227</v>
      </c>
      <c r="C29" s="314" t="s">
        <v>130</v>
      </c>
      <c r="D29" s="313"/>
      <c r="E29" s="165"/>
      <c r="F29" s="139"/>
      <c r="G29" s="160"/>
      <c r="H29" s="160"/>
      <c r="I29" s="160"/>
      <c r="J29" s="2"/>
      <c r="K29" s="2"/>
    </row>
    <row r="30" spans="3:9" ht="7.5" customHeight="1">
      <c r="C30" s="1"/>
      <c r="D30" s="1"/>
      <c r="E30" s="1"/>
      <c r="F30" s="1"/>
      <c r="G30" s="1"/>
      <c r="H30" s="1"/>
      <c r="I30" s="1"/>
    </row>
    <row r="31" spans="2:9" ht="15.75" customHeight="1">
      <c r="B31" s="9" t="s">
        <v>228</v>
      </c>
      <c r="C31" s="585" t="s">
        <v>233</v>
      </c>
      <c r="D31" s="585"/>
      <c r="E31" s="585"/>
      <c r="F31" s="1"/>
      <c r="G31" s="1"/>
      <c r="H31" s="1"/>
      <c r="I31" s="1"/>
    </row>
    <row r="32" spans="3:9" ht="7.5" customHeight="1">
      <c r="C32" s="1"/>
      <c r="D32" s="1"/>
      <c r="E32" s="1"/>
      <c r="F32" s="1"/>
      <c r="G32" s="1"/>
      <c r="H32" s="1"/>
      <c r="I32" s="1"/>
    </row>
    <row r="33" spans="2:11" ht="16.5" customHeight="1">
      <c r="B33" s="12" t="s">
        <v>229</v>
      </c>
      <c r="C33" s="315" t="s">
        <v>215</v>
      </c>
      <c r="D33" s="316"/>
      <c r="E33" s="316"/>
      <c r="F33" s="138"/>
      <c r="G33" s="316"/>
      <c r="H33" s="316"/>
      <c r="I33" s="316"/>
      <c r="J33" s="13"/>
      <c r="K33" s="2"/>
    </row>
    <row r="34" ht="12.75">
      <c r="K34" s="2"/>
    </row>
    <row r="35" ht="12.75">
      <c r="K35" s="2"/>
    </row>
    <row r="36" ht="12.75">
      <c r="K36" s="2"/>
    </row>
    <row r="37" spans="3:11" ht="30.75" customHeight="1">
      <c r="C37" s="14"/>
      <c r="K37" s="2"/>
    </row>
    <row r="38" spans="3:11" ht="31.5" customHeight="1">
      <c r="C38" s="14"/>
      <c r="K38" s="2"/>
    </row>
    <row r="39" ht="31.5" customHeight="1">
      <c r="K39" s="2"/>
    </row>
    <row r="40" spans="3:11" ht="31.5" customHeight="1">
      <c r="C40" s="14"/>
      <c r="K40" s="2"/>
    </row>
    <row r="41" ht="12.75">
      <c r="K41" s="2"/>
    </row>
    <row r="42" spans="3:11" ht="14.25">
      <c r="C42" s="10"/>
      <c r="K42" s="2"/>
    </row>
    <row r="43" ht="31.5" customHeight="1">
      <c r="K43" s="2"/>
    </row>
    <row r="44" spans="3:11" ht="44.25" customHeight="1">
      <c r="C44" s="10"/>
      <c r="K44" s="2"/>
    </row>
    <row r="45" spans="3:11" ht="14.25">
      <c r="C45" s="10"/>
      <c r="K45" s="2"/>
    </row>
    <row r="46" spans="3:11" ht="14.25">
      <c r="C46" s="10"/>
      <c r="K46" s="2"/>
    </row>
    <row r="47" spans="3:11" ht="14.25">
      <c r="C47" s="10"/>
      <c r="K47" s="2"/>
    </row>
    <row r="48" spans="3:11" ht="31.5" customHeight="1">
      <c r="C48" s="10"/>
      <c r="K48" s="2"/>
    </row>
    <row r="49" ht="31.5" customHeight="1">
      <c r="K49" s="2"/>
    </row>
    <row r="50" spans="3:11" ht="31.5" customHeight="1">
      <c r="C50" s="15"/>
      <c r="K50" s="2"/>
    </row>
    <row r="51" spans="3:11" ht="14.25">
      <c r="C51" s="15"/>
      <c r="K51" s="2"/>
    </row>
    <row r="52" spans="2:11" ht="15.75">
      <c r="B52" s="7"/>
      <c r="C52" s="15"/>
      <c r="D52" s="7"/>
      <c r="F52" s="7"/>
      <c r="G52" s="2"/>
      <c r="H52" s="2"/>
      <c r="I52" s="2"/>
      <c r="J52" s="2"/>
      <c r="K52" s="2"/>
    </row>
    <row r="53" spans="3:11" ht="15.75">
      <c r="C53" s="15"/>
      <c r="D53" s="7"/>
      <c r="F53" s="7"/>
      <c r="G53" s="2"/>
      <c r="H53" s="2"/>
      <c r="I53" s="2"/>
      <c r="J53" s="2"/>
      <c r="K53" s="2"/>
    </row>
    <row r="54" ht="12.75">
      <c r="C54" s="16"/>
    </row>
    <row r="55" ht="12.75">
      <c r="C55" s="16"/>
    </row>
    <row r="56" ht="12.75">
      <c r="C56" s="16"/>
    </row>
    <row r="57" ht="12.75">
      <c r="C57" s="16"/>
    </row>
  </sheetData>
  <sheetProtection sheet="1" objects="1" scenarios="1"/>
  <mergeCells count="7">
    <mergeCell ref="B8:J8"/>
    <mergeCell ref="B9:J9"/>
    <mergeCell ref="C27:F27"/>
    <mergeCell ref="C31:E31"/>
    <mergeCell ref="B13:J13"/>
    <mergeCell ref="C15:J15"/>
    <mergeCell ref="C21:I21"/>
  </mergeCells>
  <printOptions horizontalCentered="1"/>
  <pageMargins left="0.7479166666666667" right="0.85" top="0.9840277777777778" bottom="0.9840277777777778" header="0.5118055555555556" footer="0.5118055555555556"/>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2"/>
  <dimension ref="A1:IV106"/>
  <sheetViews>
    <sheetView showGridLines="0" zoomScale="83" zoomScaleNormal="83" workbookViewId="0" topLeftCell="C1">
      <selection activeCell="O9" sqref="O9"/>
    </sheetView>
  </sheetViews>
  <sheetFormatPr defaultColWidth="9.140625" defaultRowHeight="12.75"/>
  <cols>
    <col min="1" max="1" width="3.00390625" style="75" hidden="1" customWidth="1"/>
    <col min="2" max="2" width="6.421875" style="75" hidden="1" customWidth="1"/>
    <col min="3" max="3" width="6.7109375" style="17" customWidth="1"/>
    <col min="4" max="4" width="7.421875" style="17" customWidth="1"/>
    <col min="5" max="5" width="30.140625" style="17" customWidth="1"/>
    <col min="6" max="6" width="8.8515625" style="17" customWidth="1"/>
    <col min="7" max="7" width="6.8515625" style="17" customWidth="1"/>
    <col min="8" max="8" width="1.7109375" style="17" customWidth="1"/>
    <col min="9" max="9" width="6.8515625" style="17" customWidth="1"/>
    <col min="10" max="10" width="1.7109375" style="17" customWidth="1"/>
    <col min="11" max="11" width="6.8515625" style="17" customWidth="1"/>
    <col min="12" max="12" width="1.7109375" style="17" customWidth="1"/>
    <col min="13" max="13" width="6.8515625" style="17" customWidth="1"/>
    <col min="14" max="14" width="1.7109375" style="17" customWidth="1"/>
    <col min="15" max="15" width="6.8515625" style="17" customWidth="1"/>
    <col min="16" max="16" width="1.7109375" style="17" customWidth="1"/>
    <col min="17" max="17" width="6.8515625" style="17" customWidth="1"/>
    <col min="18" max="18" width="1.7109375" style="17" customWidth="1"/>
    <col min="19" max="19" width="6.8515625" style="17" customWidth="1"/>
    <col min="20" max="20" width="1.7109375" style="17" customWidth="1"/>
    <col min="21" max="21" width="6.8515625" style="17" customWidth="1"/>
    <col min="22" max="22" width="1.7109375" style="17" customWidth="1"/>
    <col min="23" max="23" width="6.8515625" style="17" customWidth="1"/>
    <col min="24" max="24" width="1.7109375" style="17" customWidth="1"/>
    <col min="25" max="25" width="6.8515625" style="17" customWidth="1"/>
    <col min="26" max="26" width="1.7109375" style="17" customWidth="1"/>
    <col min="27" max="27" width="6.8515625" style="17" customWidth="1"/>
    <col min="28" max="28" width="1.7109375" style="17" customWidth="1"/>
    <col min="29" max="29" width="6.8515625" style="17" customWidth="1"/>
    <col min="30" max="30" width="1.7109375" style="17" customWidth="1"/>
    <col min="31" max="31" width="6.8515625" style="17" customWidth="1"/>
    <col min="32" max="32" width="1.7109375" style="17" customWidth="1"/>
    <col min="33" max="33" width="6.8515625" style="17" customWidth="1"/>
    <col min="34" max="34" width="1.7109375" style="17" customWidth="1"/>
    <col min="35" max="35" width="8.421875" style="17" customWidth="1"/>
    <col min="36" max="36" width="4.7109375" style="17" hidden="1" customWidth="1"/>
    <col min="37" max="37" width="43.7109375" style="17" hidden="1" customWidth="1"/>
    <col min="38" max="38" width="7.140625" style="17" hidden="1" customWidth="1"/>
    <col min="39" max="39" width="5.7109375" style="449" hidden="1" customWidth="1"/>
    <col min="40" max="40" width="1.7109375" style="450" hidden="1" customWidth="1"/>
    <col min="41" max="41" width="5.7109375" style="449" hidden="1" customWidth="1"/>
    <col min="42" max="42" width="1.7109375" style="450" hidden="1" customWidth="1"/>
    <col min="43" max="43" width="5.7109375" style="449" hidden="1" customWidth="1"/>
    <col min="44" max="44" width="1.7109375" style="450" hidden="1" customWidth="1"/>
    <col min="45" max="45" width="5.7109375" style="449" hidden="1" customWidth="1"/>
    <col min="46" max="46" width="1.7109375" style="450" hidden="1" customWidth="1"/>
    <col min="47" max="47" width="5.7109375" style="449" hidden="1" customWidth="1"/>
    <col min="48" max="48" width="1.7109375" style="450" hidden="1" customWidth="1"/>
    <col min="49" max="49" width="5.7109375" style="449" hidden="1" customWidth="1"/>
    <col min="50" max="50" width="1.7109375" style="450" hidden="1" customWidth="1"/>
    <col min="51" max="51" width="5.7109375" style="449" hidden="1" customWidth="1"/>
    <col min="52" max="52" width="1.7109375" style="450" hidden="1" customWidth="1"/>
    <col min="53" max="53" width="5.7109375" style="449" hidden="1" customWidth="1"/>
    <col min="54" max="54" width="1.7109375" style="450" hidden="1" customWidth="1"/>
    <col min="55" max="55" width="5.7109375" style="449" hidden="1" customWidth="1"/>
    <col min="56" max="56" width="1.7109375" style="450" hidden="1" customWidth="1"/>
    <col min="57" max="57" width="5.7109375" style="449" hidden="1" customWidth="1"/>
    <col min="58" max="58" width="1.7109375" style="450" hidden="1" customWidth="1"/>
    <col min="59" max="59" width="5.7109375" style="449" hidden="1" customWidth="1"/>
    <col min="60" max="60" width="1.7109375" style="450" hidden="1" customWidth="1"/>
    <col min="61" max="61" width="5.7109375" style="449" hidden="1" customWidth="1"/>
    <col min="62" max="62" width="1.7109375" style="450" hidden="1" customWidth="1"/>
    <col min="63" max="63" width="5.7109375" style="449" hidden="1" customWidth="1"/>
    <col min="64" max="64" width="1.7109375" style="450" hidden="1" customWidth="1"/>
    <col min="65" max="65" width="5.7109375" style="449" hidden="1" customWidth="1"/>
    <col min="66" max="66" width="1.7109375" style="450" hidden="1" customWidth="1"/>
    <col min="67" max="68" width="0" style="17" hidden="1" customWidth="1"/>
    <col min="69" max="16384" width="9.140625" style="17" customWidth="1"/>
  </cols>
  <sheetData>
    <row r="1" spans="2:75" ht="15.75">
      <c r="B1" s="75">
        <v>1</v>
      </c>
      <c r="C1" s="614" t="s">
        <v>192</v>
      </c>
      <c r="D1" s="614"/>
      <c r="E1" s="614"/>
      <c r="F1" s="76"/>
      <c r="G1" s="76"/>
      <c r="H1" s="77"/>
      <c r="I1" s="76"/>
      <c r="J1" s="77"/>
      <c r="K1" s="77"/>
      <c r="L1" s="77"/>
      <c r="M1" s="77"/>
      <c r="N1" s="77"/>
      <c r="O1" s="77"/>
      <c r="P1" s="77"/>
      <c r="Q1" s="77"/>
      <c r="R1" s="77"/>
      <c r="S1" s="77"/>
      <c r="T1" s="77"/>
      <c r="U1" s="76"/>
      <c r="V1" s="77"/>
      <c r="W1" s="76"/>
      <c r="X1" s="77"/>
      <c r="Y1" s="76"/>
      <c r="Z1" s="77"/>
      <c r="AA1" s="76"/>
      <c r="AB1" s="77"/>
      <c r="AC1" s="76"/>
      <c r="AD1" s="77"/>
      <c r="AE1" s="76"/>
      <c r="AF1" s="78"/>
      <c r="AG1" s="76"/>
      <c r="AH1" s="78"/>
      <c r="AI1" s="19"/>
      <c r="AJ1" s="18"/>
      <c r="AK1" s="18"/>
      <c r="AL1" s="239"/>
      <c r="AM1" s="405"/>
      <c r="AN1" s="406"/>
      <c r="AO1" s="405"/>
      <c r="AP1" s="406"/>
      <c r="AQ1" s="405"/>
      <c r="AR1" s="406"/>
      <c r="AS1" s="405"/>
      <c r="AT1" s="406"/>
      <c r="AU1" s="405"/>
      <c r="AV1" s="406"/>
      <c r="AW1" s="405"/>
      <c r="AX1" s="406"/>
      <c r="AY1" s="405"/>
      <c r="AZ1" s="406"/>
      <c r="BA1" s="405"/>
      <c r="BB1" s="406"/>
      <c r="BC1" s="405"/>
      <c r="BD1" s="406"/>
      <c r="BE1" s="405"/>
      <c r="BF1" s="406"/>
      <c r="BG1" s="405"/>
      <c r="BH1" s="406"/>
      <c r="BI1" s="405"/>
      <c r="BJ1" s="406"/>
      <c r="BK1" s="405"/>
      <c r="BL1" s="407"/>
      <c r="BM1" s="405"/>
      <c r="BN1" s="407"/>
      <c r="BO1" s="18"/>
      <c r="BP1" s="18"/>
      <c r="BQ1" s="18"/>
      <c r="BR1" s="18"/>
      <c r="BS1" s="18"/>
      <c r="BT1" s="18"/>
      <c r="BU1" s="18"/>
      <c r="BV1" s="18"/>
      <c r="BW1" s="18"/>
    </row>
    <row r="2" spans="3:75" ht="12.75">
      <c r="C2" s="82"/>
      <c r="D2" s="75"/>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2"/>
      <c r="AG2" s="81"/>
      <c r="AH2" s="82"/>
      <c r="AJ2" s="374"/>
      <c r="AK2" s="197"/>
      <c r="AL2" s="197"/>
      <c r="AM2" s="408"/>
      <c r="AN2" s="409"/>
      <c r="AO2" s="408"/>
      <c r="AP2" s="409"/>
      <c r="AQ2" s="408"/>
      <c r="AR2" s="409"/>
      <c r="AS2" s="408"/>
      <c r="AT2" s="409"/>
      <c r="AU2" s="408"/>
      <c r="AV2" s="409"/>
      <c r="AW2" s="408"/>
      <c r="AX2" s="409"/>
      <c r="AY2" s="408"/>
      <c r="AZ2" s="409"/>
      <c r="BA2" s="408"/>
      <c r="BB2" s="409"/>
      <c r="BC2" s="408"/>
      <c r="BD2" s="409"/>
      <c r="BE2" s="408"/>
      <c r="BF2" s="409"/>
      <c r="BG2" s="408"/>
      <c r="BH2" s="409"/>
      <c r="BI2" s="408"/>
      <c r="BJ2" s="409"/>
      <c r="BK2" s="408"/>
      <c r="BL2" s="409"/>
      <c r="BM2" s="408"/>
      <c r="BN2" s="409"/>
      <c r="BO2" s="18"/>
      <c r="BP2" s="18"/>
      <c r="BQ2" s="18"/>
      <c r="BR2" s="18"/>
      <c r="BS2" s="18"/>
      <c r="BT2" s="18"/>
      <c r="BU2" s="18"/>
      <c r="BV2" s="18"/>
      <c r="BW2" s="18"/>
    </row>
    <row r="3" spans="1:75" s="11" customFormat="1" ht="17.25" customHeight="1">
      <c r="A3" s="75"/>
      <c r="B3" s="75">
        <v>178</v>
      </c>
      <c r="C3" s="615" t="s">
        <v>279</v>
      </c>
      <c r="D3" s="615"/>
      <c r="E3" s="83" t="s">
        <v>177</v>
      </c>
      <c r="F3" s="148"/>
      <c r="G3" s="616" t="s">
        <v>73</v>
      </c>
      <c r="H3" s="616"/>
      <c r="I3" s="616"/>
      <c r="J3" s="616"/>
      <c r="K3" s="85"/>
      <c r="L3" s="85"/>
      <c r="M3" s="85"/>
      <c r="N3" s="85"/>
      <c r="O3" s="85"/>
      <c r="P3" s="85"/>
      <c r="Q3" s="85"/>
      <c r="R3" s="85"/>
      <c r="S3" s="85"/>
      <c r="T3" s="85"/>
      <c r="U3" s="86"/>
      <c r="V3" s="89"/>
      <c r="W3" s="88"/>
      <c r="X3" s="81"/>
      <c r="Y3" s="84"/>
      <c r="Z3" s="82"/>
      <c r="AA3" s="630" t="s">
        <v>75</v>
      </c>
      <c r="AB3" s="630"/>
      <c r="AC3" s="88"/>
      <c r="AD3" s="87"/>
      <c r="AE3" s="88"/>
      <c r="AF3" s="88"/>
      <c r="AG3" s="88"/>
      <c r="AH3" s="88"/>
      <c r="AJ3" s="245"/>
      <c r="AK3" s="241"/>
      <c r="AL3" s="244"/>
      <c r="AM3" s="611"/>
      <c r="AN3" s="611"/>
      <c r="AO3" s="611"/>
      <c r="AP3" s="611"/>
      <c r="AQ3" s="410"/>
      <c r="AR3" s="411"/>
      <c r="AS3" s="410"/>
      <c r="AT3" s="411"/>
      <c r="AU3" s="410"/>
      <c r="AV3" s="411"/>
      <c r="AW3" s="410"/>
      <c r="AX3" s="411"/>
      <c r="AY3" s="410"/>
      <c r="AZ3" s="411"/>
      <c r="BA3" s="412"/>
      <c r="BB3" s="413"/>
      <c r="BC3" s="410"/>
      <c r="BD3" s="411"/>
      <c r="BE3" s="410"/>
      <c r="BF3" s="411"/>
      <c r="BG3" s="611"/>
      <c r="BH3" s="611"/>
      <c r="BI3" s="410"/>
      <c r="BJ3" s="411"/>
      <c r="BK3" s="410"/>
      <c r="BL3" s="411"/>
      <c r="BM3" s="410"/>
      <c r="BN3" s="411"/>
      <c r="BO3" s="245"/>
      <c r="BP3" s="245"/>
      <c r="BQ3" s="245"/>
      <c r="BR3" s="245"/>
      <c r="BS3" s="245"/>
      <c r="BT3" s="245"/>
      <c r="BU3" s="245"/>
      <c r="BV3" s="245"/>
      <c r="BW3" s="245"/>
    </row>
    <row r="4" spans="1:75" s="11" customFormat="1" ht="16.5" customHeight="1">
      <c r="A4" s="75"/>
      <c r="B4" s="75"/>
      <c r="C4" s="90" t="s">
        <v>72</v>
      </c>
      <c r="D4" s="90"/>
      <c r="E4" s="91"/>
      <c r="F4" s="148"/>
      <c r="G4" s="150" t="s">
        <v>280</v>
      </c>
      <c r="H4" s="91"/>
      <c r="I4" s="91"/>
      <c r="J4" s="93"/>
      <c r="K4" s="93"/>
      <c r="L4" s="93"/>
      <c r="M4" s="93"/>
      <c r="N4" s="93"/>
      <c r="O4" s="93"/>
      <c r="P4" s="93"/>
      <c r="Q4" s="93"/>
      <c r="R4" s="93"/>
      <c r="S4" s="93"/>
      <c r="T4" s="93"/>
      <c r="U4" s="94"/>
      <c r="V4" s="93"/>
      <c r="W4" s="96"/>
      <c r="X4" s="81"/>
      <c r="Y4" s="84"/>
      <c r="Z4" s="82"/>
      <c r="AA4" s="632" t="s">
        <v>76</v>
      </c>
      <c r="AB4" s="632"/>
      <c r="AC4" s="633"/>
      <c r="AD4" s="95"/>
      <c r="AE4" s="96"/>
      <c r="AF4" s="96"/>
      <c r="AG4" s="96"/>
      <c r="AH4" s="96"/>
      <c r="AJ4" s="251"/>
      <c r="AK4" s="246"/>
      <c r="AL4" s="244"/>
      <c r="AM4" s="410"/>
      <c r="AN4" s="411"/>
      <c r="AO4" s="410"/>
      <c r="AP4" s="413"/>
      <c r="AQ4" s="412"/>
      <c r="AR4" s="413"/>
      <c r="AS4" s="412"/>
      <c r="AT4" s="413"/>
      <c r="AU4" s="412"/>
      <c r="AV4" s="413"/>
      <c r="AW4" s="412"/>
      <c r="AX4" s="413"/>
      <c r="AY4" s="412"/>
      <c r="AZ4" s="413"/>
      <c r="BA4" s="412"/>
      <c r="BB4" s="413"/>
      <c r="BC4" s="410"/>
      <c r="BD4" s="411"/>
      <c r="BE4" s="410"/>
      <c r="BF4" s="411"/>
      <c r="BG4" s="611"/>
      <c r="BH4" s="611"/>
      <c r="BI4" s="410"/>
      <c r="BJ4" s="411"/>
      <c r="BK4" s="410"/>
      <c r="BL4" s="411"/>
      <c r="BM4" s="410"/>
      <c r="BN4" s="411"/>
      <c r="BO4" s="245"/>
      <c r="BP4" s="245"/>
      <c r="BQ4" s="245"/>
      <c r="BR4" s="245"/>
      <c r="BS4" s="245"/>
      <c r="BT4" s="245"/>
      <c r="BU4" s="245"/>
      <c r="BV4" s="245"/>
      <c r="BW4" s="245"/>
    </row>
    <row r="5" spans="3:75" ht="15">
      <c r="C5" s="97"/>
      <c r="D5" s="97"/>
      <c r="E5" s="97"/>
      <c r="F5" s="97"/>
      <c r="G5" s="97"/>
      <c r="H5" s="23"/>
      <c r="I5" s="97"/>
      <c r="J5" s="23"/>
      <c r="K5" s="23"/>
      <c r="L5" s="23"/>
      <c r="M5" s="23"/>
      <c r="N5" s="23"/>
      <c r="O5" s="23"/>
      <c r="P5" s="23"/>
      <c r="Q5" s="23"/>
      <c r="R5" s="23"/>
      <c r="S5" s="23"/>
      <c r="T5" s="23"/>
      <c r="U5" s="97"/>
      <c r="V5" s="23"/>
      <c r="W5" s="97"/>
      <c r="X5" s="23"/>
      <c r="Y5" s="97"/>
      <c r="Z5" s="23"/>
      <c r="AA5" s="97"/>
      <c r="AB5" s="23"/>
      <c r="AC5" s="97"/>
      <c r="AD5" s="23"/>
      <c r="AE5" s="97"/>
      <c r="AG5" s="97"/>
      <c r="AJ5" s="247"/>
      <c r="AK5" s="247"/>
      <c r="AL5" s="247"/>
      <c r="AM5" s="414"/>
      <c r="AN5" s="415"/>
      <c r="AO5" s="414"/>
      <c r="AP5" s="415"/>
      <c r="AQ5" s="414"/>
      <c r="AR5" s="415"/>
      <c r="AS5" s="414"/>
      <c r="AT5" s="415"/>
      <c r="AU5" s="414"/>
      <c r="AV5" s="415"/>
      <c r="AW5" s="414"/>
      <c r="AX5" s="415"/>
      <c r="AY5" s="414"/>
      <c r="AZ5" s="415"/>
      <c r="BA5" s="414"/>
      <c r="BB5" s="415"/>
      <c r="BC5" s="414"/>
      <c r="BD5" s="415"/>
      <c r="BE5" s="414"/>
      <c r="BF5" s="415"/>
      <c r="BG5" s="414"/>
      <c r="BH5" s="415"/>
      <c r="BI5" s="414"/>
      <c r="BJ5" s="415"/>
      <c r="BK5" s="414"/>
      <c r="BL5" s="415"/>
      <c r="BM5" s="414"/>
      <c r="BN5" s="415"/>
      <c r="BO5" s="245"/>
      <c r="BP5" s="245"/>
      <c r="BQ5" s="245"/>
      <c r="BR5" s="245"/>
      <c r="BS5" s="18"/>
      <c r="BT5" s="18"/>
      <c r="BU5" s="18"/>
      <c r="BV5" s="18"/>
      <c r="BW5" s="18"/>
    </row>
    <row r="6" spans="2:75" ht="18.75" customHeight="1">
      <c r="B6" s="75">
        <v>167</v>
      </c>
      <c r="C6" s="631" t="s">
        <v>56</v>
      </c>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43"/>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row>
    <row r="7" spans="1:75" s="191" customFormat="1" ht="24" customHeight="1">
      <c r="A7" s="189"/>
      <c r="B7" s="189">
        <v>1620</v>
      </c>
      <c r="C7" s="640" t="s">
        <v>293</v>
      </c>
      <c r="D7" s="640"/>
      <c r="E7" s="562" t="s">
        <v>176</v>
      </c>
      <c r="G7" s="190"/>
      <c r="H7" s="190"/>
      <c r="I7" s="190"/>
      <c r="J7" s="190"/>
      <c r="K7" s="213"/>
      <c r="L7" s="213"/>
      <c r="M7" s="213"/>
      <c r="N7" s="213"/>
      <c r="O7" s="213"/>
      <c r="P7" s="213"/>
      <c r="Q7" s="213"/>
      <c r="R7" s="213"/>
      <c r="S7" s="213"/>
      <c r="T7" s="213"/>
      <c r="U7" s="192"/>
      <c r="V7" s="192"/>
      <c r="W7" s="404" t="s">
        <v>104</v>
      </c>
      <c r="X7" s="192"/>
      <c r="Y7" s="192"/>
      <c r="Z7" s="193"/>
      <c r="AJ7" s="515"/>
      <c r="AK7" s="516"/>
      <c r="AL7" s="517"/>
      <c r="AM7" s="518"/>
      <c r="AN7" s="519"/>
      <c r="AO7" s="518"/>
      <c r="AP7" s="519"/>
      <c r="AQ7" s="518"/>
      <c r="AR7" s="519"/>
      <c r="AS7" s="518"/>
      <c r="AT7" s="519"/>
      <c r="AU7" s="518"/>
      <c r="AV7" s="519"/>
      <c r="AW7" s="518"/>
      <c r="AX7" s="519"/>
      <c r="AY7" s="518"/>
      <c r="AZ7" s="519"/>
      <c r="BA7" s="520"/>
      <c r="BB7" s="521"/>
      <c r="BC7" s="417"/>
      <c r="BD7" s="521"/>
      <c r="BE7" s="520"/>
      <c r="BF7" s="521"/>
      <c r="BG7" s="416"/>
      <c r="BH7" s="522"/>
      <c r="BI7" s="416"/>
      <c r="BJ7" s="522"/>
      <c r="BK7" s="416"/>
      <c r="BL7" s="522"/>
      <c r="BM7" s="416"/>
      <c r="BN7" s="522"/>
      <c r="BO7" s="515"/>
      <c r="BP7" s="515"/>
      <c r="BQ7" s="515"/>
      <c r="BR7" s="515"/>
      <c r="BS7" s="515"/>
      <c r="BT7" s="515"/>
      <c r="BU7" s="515"/>
      <c r="BV7" s="515"/>
      <c r="BW7" s="515"/>
    </row>
    <row r="8" spans="1:75" s="155" customFormat="1" ht="16.5" customHeight="1">
      <c r="A8" s="152"/>
      <c r="B8" s="194">
        <v>2</v>
      </c>
      <c r="C8" s="104" t="s">
        <v>281</v>
      </c>
      <c r="D8" s="104" t="s">
        <v>44</v>
      </c>
      <c r="E8" s="104" t="s">
        <v>40</v>
      </c>
      <c r="F8" s="104" t="s">
        <v>39</v>
      </c>
      <c r="G8" s="105">
        <v>1990</v>
      </c>
      <c r="H8" s="106"/>
      <c r="I8" s="105">
        <v>1995</v>
      </c>
      <c r="J8" s="106"/>
      <c r="K8" s="105">
        <v>1996</v>
      </c>
      <c r="L8" s="106"/>
      <c r="M8" s="105">
        <v>1997</v>
      </c>
      <c r="N8" s="106"/>
      <c r="O8" s="105">
        <v>1998</v>
      </c>
      <c r="P8" s="106"/>
      <c r="Q8" s="105">
        <v>1999</v>
      </c>
      <c r="R8" s="106"/>
      <c r="S8" s="105">
        <v>2000</v>
      </c>
      <c r="T8" s="106"/>
      <c r="U8" s="105">
        <v>2001</v>
      </c>
      <c r="V8" s="106"/>
      <c r="W8" s="105">
        <v>2002</v>
      </c>
      <c r="X8" s="106"/>
      <c r="Y8" s="105">
        <v>2003</v>
      </c>
      <c r="Z8" s="105"/>
      <c r="AA8" s="105">
        <v>2004</v>
      </c>
      <c r="AB8" s="106"/>
      <c r="AC8" s="105">
        <v>2005</v>
      </c>
      <c r="AD8" s="106"/>
      <c r="AE8" s="105">
        <v>2006</v>
      </c>
      <c r="AF8" s="106"/>
      <c r="AG8" s="105">
        <v>2007</v>
      </c>
      <c r="AH8" s="106"/>
      <c r="AI8" s="168"/>
      <c r="AJ8" s="523" t="s">
        <v>153</v>
      </c>
      <c r="AK8" s="523" t="s">
        <v>154</v>
      </c>
      <c r="AL8" s="471" t="s">
        <v>208</v>
      </c>
      <c r="AM8" s="472" t="s">
        <v>209</v>
      </c>
      <c r="AN8" s="472"/>
      <c r="AO8" s="472" t="s">
        <v>210</v>
      </c>
      <c r="AP8" s="502"/>
      <c r="AQ8" s="423"/>
      <c r="AR8" s="424"/>
      <c r="AS8" s="423"/>
      <c r="AT8" s="424"/>
      <c r="AU8" s="423"/>
      <c r="AV8" s="424"/>
      <c r="AW8" s="423"/>
      <c r="AX8" s="424"/>
      <c r="AY8" s="423"/>
      <c r="AZ8" s="424"/>
      <c r="BA8" s="423"/>
      <c r="BB8" s="424"/>
      <c r="BC8" s="423"/>
      <c r="BD8" s="424"/>
      <c r="BE8" s="423"/>
      <c r="BF8" s="424"/>
      <c r="BG8" s="423"/>
      <c r="BH8" s="424"/>
      <c r="BI8" s="423"/>
      <c r="BJ8" s="424"/>
      <c r="BK8" s="423"/>
      <c r="BL8" s="424"/>
      <c r="BM8" s="423"/>
      <c r="BN8" s="424"/>
      <c r="BO8" s="425"/>
      <c r="BP8" s="425"/>
      <c r="BQ8" s="425"/>
      <c r="BR8" s="425"/>
      <c r="BS8" s="425"/>
      <c r="BT8" s="425"/>
      <c r="BU8" s="425"/>
      <c r="BV8" s="425"/>
      <c r="BW8" s="425"/>
    </row>
    <row r="9" spans="1:75" s="155" customFormat="1" ht="20.25" customHeight="1">
      <c r="A9" s="152"/>
      <c r="B9" s="215">
        <v>2819</v>
      </c>
      <c r="C9" s="216" t="s">
        <v>160</v>
      </c>
      <c r="D9" s="110">
        <v>1</v>
      </c>
      <c r="E9" s="195" t="s">
        <v>294</v>
      </c>
      <c r="F9" s="280" t="s">
        <v>282</v>
      </c>
      <c r="G9" s="297">
        <v>387.774</v>
      </c>
      <c r="H9" s="298"/>
      <c r="I9" s="297">
        <v>505.949</v>
      </c>
      <c r="J9" s="298"/>
      <c r="K9" s="297">
        <v>455.131</v>
      </c>
      <c r="L9" s="298"/>
      <c r="M9" s="297">
        <v>473.875</v>
      </c>
      <c r="N9" s="298"/>
      <c r="O9" s="297">
        <v>493.58</v>
      </c>
      <c r="P9" s="298"/>
      <c r="Q9" s="297">
        <v>514.297</v>
      </c>
      <c r="R9" s="298"/>
      <c r="S9" s="297">
        <v>536.035</v>
      </c>
      <c r="T9" s="298"/>
      <c r="U9" s="297">
        <v>538.947</v>
      </c>
      <c r="V9" s="298"/>
      <c r="W9" s="297">
        <v>583.062</v>
      </c>
      <c r="X9" s="298"/>
      <c r="Y9" s="297">
        <v>608.451</v>
      </c>
      <c r="Z9" s="298"/>
      <c r="AA9" s="297">
        <v>635.189</v>
      </c>
      <c r="AB9" s="298"/>
      <c r="AC9" s="297">
        <v>663.359</v>
      </c>
      <c r="AD9" s="298"/>
      <c r="AE9" s="297">
        <v>693.21</v>
      </c>
      <c r="AF9" s="298"/>
      <c r="AG9" s="297">
        <v>724.527</v>
      </c>
      <c r="AH9" s="298"/>
      <c r="AI9" s="196"/>
      <c r="AJ9" s="110">
        <v>1</v>
      </c>
      <c r="AK9" s="195" t="s">
        <v>363</v>
      </c>
      <c r="AL9" s="110">
        <f aca="true" t="shared" si="0" ref="AL9:AL20">AVERAGE($G9,$I9,$K9,$M9,$O9,$Q9,$S9,$U9,$W9,$Y9,$AA9,$AC9,$AE9,$AG9)</f>
        <v>558.099</v>
      </c>
      <c r="AM9" s="110">
        <f aca="true" t="shared" si="1" ref="AM9:AM20">MAX($G9,$I9,$K9,$M9,$O9,$Q9,$S9,$U9,$W9,$Y9,$AA9,$AC9,$AE9,$AG9)</f>
        <v>724.527</v>
      </c>
      <c r="AN9" s="112"/>
      <c r="AO9" s="307">
        <f aca="true" t="shared" si="2" ref="AO9:AO20">MIN($G9,$I9,$K9,$M9,$O9,$Q9,$S9,$U9,$W9,$Y9,$AA9,$AC9,$AE9,$AG9)</f>
        <v>387.774</v>
      </c>
      <c r="AP9" s="503"/>
      <c r="AQ9" s="427"/>
      <c r="AR9" s="428"/>
      <c r="AS9" s="427"/>
      <c r="AT9" s="428"/>
      <c r="AU9" s="427"/>
      <c r="AV9" s="428"/>
      <c r="AW9" s="427"/>
      <c r="AX9" s="428"/>
      <c r="AY9" s="427"/>
      <c r="AZ9" s="428"/>
      <c r="BA9" s="427"/>
      <c r="BB9" s="428"/>
      <c r="BC9" s="427"/>
      <c r="BD9" s="428"/>
      <c r="BE9" s="427"/>
      <c r="BF9" s="428"/>
      <c r="BG9" s="427"/>
      <c r="BH9" s="428"/>
      <c r="BI9" s="427"/>
      <c r="BJ9" s="428"/>
      <c r="BK9" s="427"/>
      <c r="BL9" s="428"/>
      <c r="BM9" s="427"/>
      <c r="BN9" s="428"/>
      <c r="BO9" s="425"/>
      <c r="BP9" s="425"/>
      <c r="BQ9" s="425"/>
      <c r="BR9" s="425"/>
      <c r="BS9" s="425"/>
      <c r="BT9" s="425"/>
      <c r="BU9" s="425"/>
      <c r="BV9" s="425"/>
      <c r="BW9" s="425"/>
    </row>
    <row r="10" spans="2:75" ht="36.75" customHeight="1">
      <c r="B10" s="215">
        <v>2820</v>
      </c>
      <c r="C10" s="217" t="s">
        <v>160</v>
      </c>
      <c r="D10" s="115">
        <v>2</v>
      </c>
      <c r="E10" s="287" t="s">
        <v>124</v>
      </c>
      <c r="F10" s="115" t="s">
        <v>170</v>
      </c>
      <c r="G10" s="299"/>
      <c r="H10" s="292"/>
      <c r="I10" s="299"/>
      <c r="J10" s="292"/>
      <c r="K10" s="299"/>
      <c r="L10" s="292"/>
      <c r="M10" s="299"/>
      <c r="N10" s="292"/>
      <c r="O10" s="299"/>
      <c r="P10" s="292"/>
      <c r="Q10" s="299"/>
      <c r="R10" s="292"/>
      <c r="S10" s="299"/>
      <c r="T10" s="292"/>
      <c r="U10" s="299"/>
      <c r="V10" s="292"/>
      <c r="W10" s="299"/>
      <c r="X10" s="292"/>
      <c r="Y10" s="299"/>
      <c r="Z10" s="293"/>
      <c r="AA10" s="299"/>
      <c r="AB10" s="292"/>
      <c r="AC10" s="299"/>
      <c r="AD10" s="292"/>
      <c r="AE10" s="299"/>
      <c r="AF10" s="292"/>
      <c r="AG10" s="299"/>
      <c r="AH10" s="292"/>
      <c r="AI10" s="182"/>
      <c r="AJ10" s="115">
        <v>2</v>
      </c>
      <c r="AK10" s="195" t="s">
        <v>364</v>
      </c>
      <c r="AL10" s="110" t="e">
        <f t="shared" si="0"/>
        <v>#DIV/0!</v>
      </c>
      <c r="AM10" s="110">
        <f t="shared" si="1"/>
        <v>0</v>
      </c>
      <c r="AN10" s="112"/>
      <c r="AO10" s="307">
        <f t="shared" si="2"/>
        <v>0</v>
      </c>
      <c r="AP10" s="503"/>
      <c r="AQ10" s="427"/>
      <c r="AR10" s="428"/>
      <c r="AS10" s="427"/>
      <c r="AT10" s="428"/>
      <c r="AU10" s="427"/>
      <c r="AV10" s="428"/>
      <c r="AW10" s="427"/>
      <c r="AX10" s="428"/>
      <c r="AY10" s="427"/>
      <c r="AZ10" s="428"/>
      <c r="BA10" s="427"/>
      <c r="BB10" s="428"/>
      <c r="BC10" s="427"/>
      <c r="BD10" s="428"/>
      <c r="BE10" s="427"/>
      <c r="BF10" s="430"/>
      <c r="BG10" s="427"/>
      <c r="BH10" s="428"/>
      <c r="BI10" s="427"/>
      <c r="BJ10" s="428"/>
      <c r="BK10" s="427"/>
      <c r="BL10" s="428"/>
      <c r="BM10" s="427"/>
      <c r="BN10" s="428"/>
      <c r="BO10" s="18"/>
      <c r="BP10" s="18"/>
      <c r="BQ10" s="18"/>
      <c r="BR10" s="18"/>
      <c r="BS10" s="18"/>
      <c r="BT10" s="18"/>
      <c r="BU10" s="18"/>
      <c r="BV10" s="18"/>
      <c r="BW10" s="18"/>
    </row>
    <row r="11" spans="2:75" ht="24" customHeight="1">
      <c r="B11" s="215">
        <v>2822</v>
      </c>
      <c r="C11" s="217"/>
      <c r="D11" s="115">
        <v>3</v>
      </c>
      <c r="E11" s="111" t="s">
        <v>295</v>
      </c>
      <c r="F11" s="115" t="s">
        <v>156</v>
      </c>
      <c r="G11" s="299"/>
      <c r="H11" s="292"/>
      <c r="I11" s="299"/>
      <c r="J11" s="292"/>
      <c r="K11" s="299"/>
      <c r="L11" s="292"/>
      <c r="M11" s="299"/>
      <c r="N11" s="292"/>
      <c r="O11" s="299"/>
      <c r="P11" s="292"/>
      <c r="Q11" s="299"/>
      <c r="R11" s="292"/>
      <c r="S11" s="299"/>
      <c r="T11" s="292"/>
      <c r="U11" s="299"/>
      <c r="V11" s="292"/>
      <c r="W11" s="299"/>
      <c r="X11" s="292"/>
      <c r="Y11" s="299"/>
      <c r="Z11" s="293"/>
      <c r="AA11" s="299"/>
      <c r="AB11" s="292"/>
      <c r="AC11" s="299"/>
      <c r="AD11" s="292"/>
      <c r="AE11" s="299"/>
      <c r="AF11" s="292"/>
      <c r="AG11" s="299"/>
      <c r="AH11" s="292"/>
      <c r="AI11" s="182"/>
      <c r="AJ11" s="115">
        <v>3</v>
      </c>
      <c r="AK11" s="111" t="s">
        <v>335</v>
      </c>
      <c r="AL11" s="110" t="e">
        <f t="shared" si="0"/>
        <v>#DIV/0!</v>
      </c>
      <c r="AM11" s="110">
        <f t="shared" si="1"/>
        <v>0</v>
      </c>
      <c r="AN11" s="112"/>
      <c r="AO11" s="307">
        <f t="shared" si="2"/>
        <v>0</v>
      </c>
      <c r="AP11" s="504"/>
      <c r="AQ11" s="427"/>
      <c r="AR11" s="428"/>
      <c r="AS11" s="427"/>
      <c r="AT11" s="428"/>
      <c r="AU11" s="427"/>
      <c r="AV11" s="428"/>
      <c r="AW11" s="427"/>
      <c r="AX11" s="428"/>
      <c r="AY11" s="427"/>
      <c r="AZ11" s="428"/>
      <c r="BA11" s="427"/>
      <c r="BB11" s="428"/>
      <c r="BC11" s="427"/>
      <c r="BD11" s="428"/>
      <c r="BE11" s="427"/>
      <c r="BF11" s="430"/>
      <c r="BG11" s="427"/>
      <c r="BH11" s="428"/>
      <c r="BI11" s="427"/>
      <c r="BJ11" s="428"/>
      <c r="BK11" s="427"/>
      <c r="BL11" s="428"/>
      <c r="BM11" s="427"/>
      <c r="BN11" s="428"/>
      <c r="BO11" s="18"/>
      <c r="BP11" s="18"/>
      <c r="BQ11" s="18"/>
      <c r="BR11" s="18"/>
      <c r="BS11" s="18"/>
      <c r="BT11" s="18"/>
      <c r="BU11" s="18"/>
      <c r="BV11" s="18"/>
      <c r="BW11" s="18"/>
    </row>
    <row r="12" spans="2:75" ht="24" customHeight="1">
      <c r="B12" s="215">
        <v>2823</v>
      </c>
      <c r="C12" s="529"/>
      <c r="D12" s="110">
        <v>4</v>
      </c>
      <c r="E12" s="111" t="s">
        <v>296</v>
      </c>
      <c r="F12" s="115" t="s">
        <v>156</v>
      </c>
      <c r="G12" s="299"/>
      <c r="H12" s="292"/>
      <c r="I12" s="299"/>
      <c r="J12" s="292"/>
      <c r="K12" s="299"/>
      <c r="L12" s="292"/>
      <c r="M12" s="299"/>
      <c r="N12" s="292"/>
      <c r="O12" s="299"/>
      <c r="P12" s="292"/>
      <c r="Q12" s="299"/>
      <c r="R12" s="292"/>
      <c r="S12" s="299"/>
      <c r="T12" s="292"/>
      <c r="U12" s="299"/>
      <c r="V12" s="292"/>
      <c r="W12" s="299"/>
      <c r="X12" s="292"/>
      <c r="Y12" s="299"/>
      <c r="Z12" s="293"/>
      <c r="AA12" s="299"/>
      <c r="AB12" s="292"/>
      <c r="AC12" s="299"/>
      <c r="AD12" s="292"/>
      <c r="AE12" s="299"/>
      <c r="AF12" s="292"/>
      <c r="AG12" s="299"/>
      <c r="AH12" s="292"/>
      <c r="AI12" s="182"/>
      <c r="AJ12" s="110">
        <v>4</v>
      </c>
      <c r="AK12" s="111" t="s">
        <v>336</v>
      </c>
      <c r="AL12" s="110" t="e">
        <f t="shared" si="0"/>
        <v>#DIV/0!</v>
      </c>
      <c r="AM12" s="110">
        <f t="shared" si="1"/>
        <v>0</v>
      </c>
      <c r="AN12" s="112"/>
      <c r="AO12" s="307">
        <f t="shared" si="2"/>
        <v>0</v>
      </c>
      <c r="AP12" s="504"/>
      <c r="AQ12" s="427"/>
      <c r="AR12" s="428"/>
      <c r="AS12" s="427"/>
      <c r="AT12" s="428"/>
      <c r="AU12" s="427"/>
      <c r="AV12" s="428"/>
      <c r="AW12" s="427"/>
      <c r="AX12" s="428"/>
      <c r="AY12" s="427"/>
      <c r="AZ12" s="428"/>
      <c r="BA12" s="427"/>
      <c r="BB12" s="428"/>
      <c r="BC12" s="427"/>
      <c r="BD12" s="428"/>
      <c r="BE12" s="427"/>
      <c r="BF12" s="430"/>
      <c r="BG12" s="427"/>
      <c r="BH12" s="428"/>
      <c r="BI12" s="427"/>
      <c r="BJ12" s="428"/>
      <c r="BK12" s="427"/>
      <c r="BL12" s="428"/>
      <c r="BM12" s="427"/>
      <c r="BN12" s="428"/>
      <c r="BO12" s="18"/>
      <c r="BP12" s="18"/>
      <c r="BQ12" s="18"/>
      <c r="BR12" s="18"/>
      <c r="BS12" s="18"/>
      <c r="BT12" s="18"/>
      <c r="BU12" s="18"/>
      <c r="BV12" s="18"/>
      <c r="BW12" s="18"/>
    </row>
    <row r="13" spans="1:75" ht="24" customHeight="1">
      <c r="A13" s="75" t="s">
        <v>171</v>
      </c>
      <c r="B13" s="215">
        <v>2825</v>
      </c>
      <c r="C13" s="306" t="s">
        <v>160</v>
      </c>
      <c r="D13" s="115">
        <v>5</v>
      </c>
      <c r="E13" s="277" t="s">
        <v>189</v>
      </c>
      <c r="F13" s="115" t="s">
        <v>156</v>
      </c>
      <c r="G13" s="560"/>
      <c r="H13" s="292"/>
      <c r="I13" s="560"/>
      <c r="J13" s="292"/>
      <c r="K13" s="560"/>
      <c r="L13" s="292"/>
      <c r="M13" s="560"/>
      <c r="N13" s="292"/>
      <c r="O13" s="560"/>
      <c r="P13" s="292"/>
      <c r="Q13" s="560"/>
      <c r="R13" s="292"/>
      <c r="S13" s="560"/>
      <c r="T13" s="292"/>
      <c r="U13" s="560"/>
      <c r="V13" s="292"/>
      <c r="W13" s="560"/>
      <c r="X13" s="292"/>
      <c r="Y13" s="560"/>
      <c r="Z13" s="293"/>
      <c r="AA13" s="560"/>
      <c r="AB13" s="292"/>
      <c r="AC13" s="560"/>
      <c r="AD13" s="292"/>
      <c r="AE13" s="560"/>
      <c r="AF13" s="292"/>
      <c r="AG13" s="560"/>
      <c r="AH13" s="292"/>
      <c r="AI13" s="182"/>
      <c r="AJ13" s="115">
        <v>5</v>
      </c>
      <c r="AK13" s="524" t="s">
        <v>365</v>
      </c>
      <c r="AL13" s="110" t="e">
        <f t="shared" si="0"/>
        <v>#DIV/0!</v>
      </c>
      <c r="AM13" s="110">
        <f t="shared" si="1"/>
        <v>0</v>
      </c>
      <c r="AN13" s="112"/>
      <c r="AO13" s="307">
        <f t="shared" si="2"/>
        <v>0</v>
      </c>
      <c r="AP13" s="504"/>
      <c r="AQ13" s="427"/>
      <c r="AR13" s="428"/>
      <c r="AS13" s="427"/>
      <c r="AT13" s="428"/>
      <c r="AU13" s="427"/>
      <c r="AV13" s="428"/>
      <c r="AW13" s="427"/>
      <c r="AX13" s="428"/>
      <c r="AY13" s="427"/>
      <c r="AZ13" s="428"/>
      <c r="BA13" s="427"/>
      <c r="BB13" s="428"/>
      <c r="BC13" s="427"/>
      <c r="BD13" s="428"/>
      <c r="BE13" s="427"/>
      <c r="BF13" s="430"/>
      <c r="BG13" s="427"/>
      <c r="BH13" s="428"/>
      <c r="BI13" s="427"/>
      <c r="BJ13" s="428"/>
      <c r="BK13" s="427"/>
      <c r="BL13" s="428"/>
      <c r="BM13" s="427"/>
      <c r="BN13" s="428"/>
      <c r="BO13" s="18"/>
      <c r="BP13" s="18"/>
      <c r="BQ13" s="18"/>
      <c r="BR13" s="18"/>
      <c r="BS13" s="18"/>
      <c r="BT13" s="18"/>
      <c r="BU13" s="18"/>
      <c r="BV13" s="18"/>
      <c r="BW13" s="18"/>
    </row>
    <row r="14" spans="1:75" ht="22.5" customHeight="1">
      <c r="A14" s="75"/>
      <c r="B14" s="557">
        <v>2876</v>
      </c>
      <c r="C14" s="305" t="s">
        <v>160</v>
      </c>
      <c r="D14" s="186">
        <v>6</v>
      </c>
      <c r="E14" s="456" t="s">
        <v>334</v>
      </c>
      <c r="F14" s="186" t="s">
        <v>156</v>
      </c>
      <c r="G14" s="299"/>
      <c r="H14" s="292"/>
      <c r="I14" s="299"/>
      <c r="J14" s="292"/>
      <c r="K14" s="299"/>
      <c r="L14" s="292"/>
      <c r="M14" s="299"/>
      <c r="N14" s="292"/>
      <c r="O14" s="299"/>
      <c r="P14" s="292"/>
      <c r="Q14" s="299"/>
      <c r="R14" s="292"/>
      <c r="S14" s="299"/>
      <c r="T14" s="292"/>
      <c r="U14" s="299"/>
      <c r="V14" s="292"/>
      <c r="W14" s="299"/>
      <c r="X14" s="292"/>
      <c r="Y14" s="299"/>
      <c r="Z14" s="293"/>
      <c r="AA14" s="299"/>
      <c r="AB14" s="292"/>
      <c r="AC14" s="299"/>
      <c r="AD14" s="292"/>
      <c r="AE14" s="299"/>
      <c r="AF14" s="292"/>
      <c r="AG14" s="299"/>
      <c r="AH14" s="292"/>
      <c r="AI14" s="156"/>
      <c r="AJ14" s="110">
        <v>6</v>
      </c>
      <c r="AK14" s="451" t="s">
        <v>339</v>
      </c>
      <c r="AL14" s="110" t="e">
        <f t="shared" si="0"/>
        <v>#DIV/0!</v>
      </c>
      <c r="AM14" s="110">
        <f t="shared" si="1"/>
        <v>0</v>
      </c>
      <c r="AN14" s="112"/>
      <c r="AO14" s="307">
        <f t="shared" si="2"/>
        <v>0</v>
      </c>
      <c r="AP14" s="504"/>
      <c r="AQ14" s="427"/>
      <c r="AR14" s="428"/>
      <c r="AS14" s="427"/>
      <c r="AT14" s="428"/>
      <c r="AU14" s="427"/>
      <c r="AV14" s="428"/>
      <c r="AW14" s="427"/>
      <c r="AX14" s="428"/>
      <c r="AY14" s="427"/>
      <c r="AZ14" s="428"/>
      <c r="BA14" s="427"/>
      <c r="BB14" s="428"/>
      <c r="BC14" s="427"/>
      <c r="BD14" s="428"/>
      <c r="BE14" s="427"/>
      <c r="BF14" s="430"/>
      <c r="BG14" s="427"/>
      <c r="BH14" s="428"/>
      <c r="BI14" s="427"/>
      <c r="BJ14" s="428"/>
      <c r="BK14" s="427"/>
      <c r="BL14" s="428"/>
      <c r="BM14" s="427"/>
      <c r="BN14" s="428"/>
      <c r="BO14" s="160"/>
      <c r="BP14" s="160"/>
      <c r="BQ14" s="160"/>
      <c r="BR14" s="160"/>
      <c r="BS14" s="160"/>
      <c r="BT14" s="160"/>
      <c r="BU14" s="160"/>
      <c r="BV14" s="160"/>
      <c r="BW14" s="160"/>
    </row>
    <row r="15" spans="2:75" ht="18.75" customHeight="1">
      <c r="B15" s="215">
        <v>2877</v>
      </c>
      <c r="C15" s="217" t="s">
        <v>160</v>
      </c>
      <c r="D15" s="115">
        <v>7</v>
      </c>
      <c r="E15" s="457" t="s">
        <v>188</v>
      </c>
      <c r="F15" s="115" t="s">
        <v>156</v>
      </c>
      <c r="G15" s="299"/>
      <c r="H15" s="292"/>
      <c r="I15" s="299"/>
      <c r="J15" s="292"/>
      <c r="K15" s="299"/>
      <c r="L15" s="292"/>
      <c r="M15" s="299"/>
      <c r="N15" s="292"/>
      <c r="O15" s="299"/>
      <c r="P15" s="292"/>
      <c r="Q15" s="299"/>
      <c r="R15" s="292"/>
      <c r="S15" s="299"/>
      <c r="T15" s="292"/>
      <c r="U15" s="299"/>
      <c r="V15" s="292"/>
      <c r="W15" s="299"/>
      <c r="X15" s="292"/>
      <c r="Y15" s="299"/>
      <c r="Z15" s="293"/>
      <c r="AA15" s="299"/>
      <c r="AB15" s="292"/>
      <c r="AC15" s="299"/>
      <c r="AD15" s="292"/>
      <c r="AE15" s="299"/>
      <c r="AF15" s="292"/>
      <c r="AG15" s="299"/>
      <c r="AH15" s="292"/>
      <c r="AI15" s="182"/>
      <c r="AJ15" s="115">
        <v>7</v>
      </c>
      <c r="AK15" s="474" t="s">
        <v>340</v>
      </c>
      <c r="AL15" s="110" t="e">
        <f t="shared" si="0"/>
        <v>#DIV/0!</v>
      </c>
      <c r="AM15" s="110">
        <f t="shared" si="1"/>
        <v>0</v>
      </c>
      <c r="AN15" s="112"/>
      <c r="AO15" s="307">
        <f t="shared" si="2"/>
        <v>0</v>
      </c>
      <c r="AP15" s="504"/>
      <c r="AQ15" s="427"/>
      <c r="AR15" s="428"/>
      <c r="AS15" s="427"/>
      <c r="AT15" s="428"/>
      <c r="AU15" s="427"/>
      <c r="AV15" s="428"/>
      <c r="AW15" s="427"/>
      <c r="AX15" s="428"/>
      <c r="AY15" s="427"/>
      <c r="AZ15" s="428"/>
      <c r="BA15" s="427"/>
      <c r="BB15" s="428"/>
      <c r="BC15" s="427"/>
      <c r="BD15" s="428"/>
      <c r="BE15" s="427"/>
      <c r="BF15" s="430"/>
      <c r="BG15" s="427"/>
      <c r="BH15" s="428"/>
      <c r="BI15" s="427"/>
      <c r="BJ15" s="428"/>
      <c r="BK15" s="427"/>
      <c r="BL15" s="428"/>
      <c r="BM15" s="427"/>
      <c r="BN15" s="428"/>
      <c r="BO15" s="18"/>
      <c r="BP15" s="18"/>
      <c r="BQ15" s="18"/>
      <c r="BR15" s="18"/>
      <c r="BS15" s="18"/>
      <c r="BT15" s="18"/>
      <c r="BU15" s="18"/>
      <c r="BV15" s="18"/>
      <c r="BW15" s="18"/>
    </row>
    <row r="16" spans="1:75" ht="18.75" customHeight="1">
      <c r="A16" s="75" t="s">
        <v>171</v>
      </c>
      <c r="B16" s="215">
        <v>2827</v>
      </c>
      <c r="C16" s="217" t="s">
        <v>160</v>
      </c>
      <c r="D16" s="110">
        <v>8</v>
      </c>
      <c r="E16" s="458" t="s">
        <v>125</v>
      </c>
      <c r="F16" s="115" t="s">
        <v>156</v>
      </c>
      <c r="G16" s="560"/>
      <c r="H16" s="292"/>
      <c r="I16" s="560"/>
      <c r="J16" s="292"/>
      <c r="K16" s="560"/>
      <c r="L16" s="292"/>
      <c r="M16" s="560"/>
      <c r="N16" s="292"/>
      <c r="O16" s="560"/>
      <c r="P16" s="292"/>
      <c r="Q16" s="560"/>
      <c r="R16" s="292"/>
      <c r="S16" s="560"/>
      <c r="T16" s="292"/>
      <c r="U16" s="560"/>
      <c r="V16" s="292"/>
      <c r="W16" s="560"/>
      <c r="X16" s="292"/>
      <c r="Y16" s="560"/>
      <c r="Z16" s="293"/>
      <c r="AA16" s="560"/>
      <c r="AB16" s="292"/>
      <c r="AC16" s="560"/>
      <c r="AD16" s="292"/>
      <c r="AE16" s="560"/>
      <c r="AF16" s="292"/>
      <c r="AG16" s="560"/>
      <c r="AH16" s="292"/>
      <c r="AI16" s="182"/>
      <c r="AJ16" s="110">
        <v>8</v>
      </c>
      <c r="AK16" s="474" t="s">
        <v>341</v>
      </c>
      <c r="AL16" s="110" t="e">
        <f t="shared" si="0"/>
        <v>#DIV/0!</v>
      </c>
      <c r="AM16" s="110">
        <f t="shared" si="1"/>
        <v>0</v>
      </c>
      <c r="AN16" s="112"/>
      <c r="AO16" s="307">
        <f t="shared" si="2"/>
        <v>0</v>
      </c>
      <c r="AP16" s="504"/>
      <c r="AQ16" s="427"/>
      <c r="AR16" s="428"/>
      <c r="AS16" s="427"/>
      <c r="AT16" s="428"/>
      <c r="AU16" s="427"/>
      <c r="AV16" s="428"/>
      <c r="AW16" s="427"/>
      <c r="AX16" s="428"/>
      <c r="AY16" s="427"/>
      <c r="AZ16" s="428"/>
      <c r="BA16" s="427"/>
      <c r="BB16" s="428"/>
      <c r="BC16" s="427"/>
      <c r="BD16" s="428"/>
      <c r="BE16" s="427"/>
      <c r="BF16" s="430"/>
      <c r="BG16" s="427"/>
      <c r="BH16" s="428"/>
      <c r="BI16" s="427"/>
      <c r="BJ16" s="428"/>
      <c r="BK16" s="427"/>
      <c r="BL16" s="428"/>
      <c r="BM16" s="427"/>
      <c r="BN16" s="428"/>
      <c r="BO16" s="18"/>
      <c r="BP16" s="18"/>
      <c r="BQ16" s="18"/>
      <c r="BR16" s="18"/>
      <c r="BS16" s="18"/>
      <c r="BT16" s="18"/>
      <c r="BU16" s="18"/>
      <c r="BV16" s="18"/>
      <c r="BW16" s="18"/>
    </row>
    <row r="17" spans="2:75" ht="19.5" customHeight="1">
      <c r="B17" s="215">
        <v>2878</v>
      </c>
      <c r="C17" s="217" t="s">
        <v>160</v>
      </c>
      <c r="D17" s="115">
        <v>9</v>
      </c>
      <c r="E17" s="185" t="s">
        <v>187</v>
      </c>
      <c r="F17" s="115" t="s">
        <v>156</v>
      </c>
      <c r="G17" s="560"/>
      <c r="H17" s="292"/>
      <c r="I17" s="560"/>
      <c r="J17" s="292"/>
      <c r="K17" s="560"/>
      <c r="L17" s="292"/>
      <c r="M17" s="560"/>
      <c r="N17" s="292"/>
      <c r="O17" s="560"/>
      <c r="P17" s="292"/>
      <c r="Q17" s="560"/>
      <c r="R17" s="292"/>
      <c r="S17" s="560"/>
      <c r="T17" s="292"/>
      <c r="U17" s="560"/>
      <c r="V17" s="292"/>
      <c r="W17" s="560"/>
      <c r="X17" s="292"/>
      <c r="Y17" s="560"/>
      <c r="Z17" s="292"/>
      <c r="AA17" s="560"/>
      <c r="AB17" s="292"/>
      <c r="AC17" s="560"/>
      <c r="AD17" s="292"/>
      <c r="AE17" s="560"/>
      <c r="AF17" s="292"/>
      <c r="AG17" s="560"/>
      <c r="AH17" s="292"/>
      <c r="AI17" s="182"/>
      <c r="AJ17" s="115">
        <v>9</v>
      </c>
      <c r="AK17" s="284" t="s">
        <v>342</v>
      </c>
      <c r="AL17" s="110" t="e">
        <f t="shared" si="0"/>
        <v>#DIV/0!</v>
      </c>
      <c r="AM17" s="110">
        <f t="shared" si="1"/>
        <v>0</v>
      </c>
      <c r="AN17" s="112"/>
      <c r="AO17" s="307">
        <f t="shared" si="2"/>
        <v>0</v>
      </c>
      <c r="AP17" s="504"/>
      <c r="AQ17" s="427"/>
      <c r="AR17" s="428"/>
      <c r="AS17" s="427"/>
      <c r="AT17" s="428"/>
      <c r="AU17" s="427"/>
      <c r="AV17" s="428"/>
      <c r="AW17" s="427"/>
      <c r="AX17" s="428"/>
      <c r="AY17" s="427"/>
      <c r="AZ17" s="428"/>
      <c r="BA17" s="427"/>
      <c r="BB17" s="428"/>
      <c r="BC17" s="427"/>
      <c r="BD17" s="428"/>
      <c r="BE17" s="427"/>
      <c r="BF17" s="428"/>
      <c r="BG17" s="427"/>
      <c r="BH17" s="428"/>
      <c r="BI17" s="427"/>
      <c r="BJ17" s="428"/>
      <c r="BK17" s="427"/>
      <c r="BL17" s="428"/>
      <c r="BM17" s="427"/>
      <c r="BN17" s="428"/>
      <c r="BO17" s="18"/>
      <c r="BP17" s="18"/>
      <c r="BQ17" s="18"/>
      <c r="BR17" s="18"/>
      <c r="BS17" s="18"/>
      <c r="BT17" s="18"/>
      <c r="BU17" s="18"/>
      <c r="BV17" s="18"/>
      <c r="BW17" s="18"/>
    </row>
    <row r="18" spans="1:75" ht="18.75" customHeight="1">
      <c r="A18" s="75" t="s">
        <v>171</v>
      </c>
      <c r="B18" s="215">
        <v>2828</v>
      </c>
      <c r="C18" s="217" t="s">
        <v>160</v>
      </c>
      <c r="D18" s="115">
        <v>10</v>
      </c>
      <c r="E18" s="458" t="s">
        <v>126</v>
      </c>
      <c r="F18" s="115" t="s">
        <v>156</v>
      </c>
      <c r="G18" s="560"/>
      <c r="H18" s="292"/>
      <c r="I18" s="560"/>
      <c r="J18" s="292"/>
      <c r="K18" s="560"/>
      <c r="L18" s="292"/>
      <c r="M18" s="560"/>
      <c r="N18" s="292"/>
      <c r="O18" s="560"/>
      <c r="P18" s="292"/>
      <c r="Q18" s="560"/>
      <c r="R18" s="292"/>
      <c r="S18" s="560"/>
      <c r="T18" s="292"/>
      <c r="U18" s="560"/>
      <c r="V18" s="292"/>
      <c r="W18" s="560"/>
      <c r="X18" s="292"/>
      <c r="Y18" s="560"/>
      <c r="Z18" s="293"/>
      <c r="AA18" s="560"/>
      <c r="AB18" s="292"/>
      <c r="AC18" s="560"/>
      <c r="AD18" s="292"/>
      <c r="AE18" s="560"/>
      <c r="AF18" s="292"/>
      <c r="AG18" s="560"/>
      <c r="AH18" s="292"/>
      <c r="AI18" s="182"/>
      <c r="AJ18" s="115">
        <v>10</v>
      </c>
      <c r="AK18" s="474" t="s">
        <v>343</v>
      </c>
      <c r="AL18" s="110" t="e">
        <f t="shared" si="0"/>
        <v>#DIV/0!</v>
      </c>
      <c r="AM18" s="110">
        <f t="shared" si="1"/>
        <v>0</v>
      </c>
      <c r="AN18" s="112"/>
      <c r="AO18" s="307">
        <f t="shared" si="2"/>
        <v>0</v>
      </c>
      <c r="AP18" s="504"/>
      <c r="AQ18" s="427"/>
      <c r="AR18" s="428"/>
      <c r="AS18" s="427"/>
      <c r="AT18" s="428"/>
      <c r="AU18" s="427"/>
      <c r="AV18" s="428"/>
      <c r="AW18" s="427"/>
      <c r="AX18" s="428"/>
      <c r="AY18" s="427"/>
      <c r="AZ18" s="428"/>
      <c r="BA18" s="427"/>
      <c r="BB18" s="428"/>
      <c r="BC18" s="427"/>
      <c r="BD18" s="428"/>
      <c r="BE18" s="427"/>
      <c r="BF18" s="430"/>
      <c r="BG18" s="427"/>
      <c r="BH18" s="428"/>
      <c r="BI18" s="427"/>
      <c r="BJ18" s="428"/>
      <c r="BK18" s="427"/>
      <c r="BL18" s="428"/>
      <c r="BM18" s="427"/>
      <c r="BN18" s="428"/>
      <c r="BO18" s="18"/>
      <c r="BP18" s="18"/>
      <c r="BQ18" s="18"/>
      <c r="BR18" s="18"/>
      <c r="BS18" s="18"/>
      <c r="BT18" s="18"/>
      <c r="BU18" s="18"/>
      <c r="BV18" s="18"/>
      <c r="BW18" s="18"/>
    </row>
    <row r="19" spans="2:75" ht="18.75" customHeight="1">
      <c r="B19" s="215">
        <v>2879</v>
      </c>
      <c r="C19" s="217" t="s">
        <v>160</v>
      </c>
      <c r="D19" s="115">
        <v>11</v>
      </c>
      <c r="E19" s="185" t="s">
        <v>186</v>
      </c>
      <c r="F19" s="115" t="s">
        <v>156</v>
      </c>
      <c r="G19" s="299"/>
      <c r="H19" s="292"/>
      <c r="I19" s="299"/>
      <c r="J19" s="292"/>
      <c r="K19" s="299"/>
      <c r="L19" s="292"/>
      <c r="M19" s="299"/>
      <c r="N19" s="292"/>
      <c r="O19" s="299"/>
      <c r="P19" s="292"/>
      <c r="Q19" s="299"/>
      <c r="R19" s="292"/>
      <c r="S19" s="299"/>
      <c r="T19" s="292"/>
      <c r="U19" s="299"/>
      <c r="V19" s="292"/>
      <c r="W19" s="299"/>
      <c r="X19" s="292"/>
      <c r="Y19" s="299"/>
      <c r="Z19" s="293"/>
      <c r="AA19" s="299"/>
      <c r="AB19" s="292"/>
      <c r="AC19" s="299"/>
      <c r="AD19" s="292"/>
      <c r="AE19" s="299"/>
      <c r="AF19" s="292"/>
      <c r="AG19" s="299"/>
      <c r="AH19" s="292"/>
      <c r="AI19" s="182"/>
      <c r="AJ19" s="115">
        <v>11</v>
      </c>
      <c r="AK19" s="284" t="s">
        <v>344</v>
      </c>
      <c r="AL19" s="110" t="e">
        <f t="shared" si="0"/>
        <v>#DIV/0!</v>
      </c>
      <c r="AM19" s="110">
        <f t="shared" si="1"/>
        <v>0</v>
      </c>
      <c r="AN19" s="112"/>
      <c r="AO19" s="307">
        <f t="shared" si="2"/>
        <v>0</v>
      </c>
      <c r="AP19" s="504"/>
      <c r="AQ19" s="427"/>
      <c r="AR19" s="428"/>
      <c r="AS19" s="427"/>
      <c r="AT19" s="428"/>
      <c r="AU19" s="427"/>
      <c r="AV19" s="428"/>
      <c r="AW19" s="427"/>
      <c r="AX19" s="428"/>
      <c r="AY19" s="427"/>
      <c r="AZ19" s="428"/>
      <c r="BA19" s="427"/>
      <c r="BB19" s="428"/>
      <c r="BC19" s="427"/>
      <c r="BD19" s="428"/>
      <c r="BE19" s="427"/>
      <c r="BF19" s="430"/>
      <c r="BG19" s="427"/>
      <c r="BH19" s="428"/>
      <c r="BI19" s="427"/>
      <c r="BJ19" s="428"/>
      <c r="BK19" s="427"/>
      <c r="BL19" s="428"/>
      <c r="BM19" s="427"/>
      <c r="BN19" s="428"/>
      <c r="BO19" s="18"/>
      <c r="BP19" s="18"/>
      <c r="BQ19" s="18"/>
      <c r="BR19" s="18"/>
      <c r="BS19" s="18"/>
      <c r="BT19" s="18"/>
      <c r="BU19" s="18"/>
      <c r="BV19" s="18"/>
      <c r="BW19" s="18"/>
    </row>
    <row r="20" spans="2:75" ht="23.25" customHeight="1">
      <c r="B20" s="215">
        <v>2829</v>
      </c>
      <c r="C20" s="218"/>
      <c r="D20" s="121">
        <v>12</v>
      </c>
      <c r="E20" s="459" t="s">
        <v>80</v>
      </c>
      <c r="F20" s="121" t="s">
        <v>156</v>
      </c>
      <c r="G20" s="465"/>
      <c r="H20" s="466"/>
      <c r="I20" s="465"/>
      <c r="J20" s="466"/>
      <c r="K20" s="465"/>
      <c r="L20" s="466"/>
      <c r="M20" s="465"/>
      <c r="N20" s="466"/>
      <c r="O20" s="465"/>
      <c r="P20" s="466"/>
      <c r="Q20" s="465"/>
      <c r="R20" s="466"/>
      <c r="S20" s="465"/>
      <c r="T20" s="466"/>
      <c r="U20" s="465"/>
      <c r="V20" s="466"/>
      <c r="W20" s="465"/>
      <c r="X20" s="466"/>
      <c r="Y20" s="465"/>
      <c r="Z20" s="467"/>
      <c r="AA20" s="465"/>
      <c r="AB20" s="466"/>
      <c r="AC20" s="465"/>
      <c r="AD20" s="466"/>
      <c r="AE20" s="465"/>
      <c r="AF20" s="466"/>
      <c r="AG20" s="465"/>
      <c r="AH20" s="466"/>
      <c r="AI20" s="182"/>
      <c r="AJ20" s="121">
        <v>12</v>
      </c>
      <c r="AK20" s="525" t="s">
        <v>366</v>
      </c>
      <c r="AL20" s="225" t="e">
        <f t="shared" si="0"/>
        <v>#DIV/0!</v>
      </c>
      <c r="AM20" s="225">
        <f t="shared" si="1"/>
        <v>0</v>
      </c>
      <c r="AN20" s="226"/>
      <c r="AO20" s="388">
        <f t="shared" si="2"/>
        <v>0</v>
      </c>
      <c r="AP20" s="526"/>
      <c r="AQ20" s="427"/>
      <c r="AR20" s="428"/>
      <c r="AS20" s="427"/>
      <c r="AT20" s="428"/>
      <c r="AU20" s="427"/>
      <c r="AV20" s="428"/>
      <c r="AW20" s="427"/>
      <c r="AX20" s="428"/>
      <c r="AY20" s="427"/>
      <c r="AZ20" s="428"/>
      <c r="BA20" s="427"/>
      <c r="BB20" s="428"/>
      <c r="BC20" s="427"/>
      <c r="BD20" s="428"/>
      <c r="BE20" s="427"/>
      <c r="BF20" s="430"/>
      <c r="BG20" s="427"/>
      <c r="BH20" s="428"/>
      <c r="BI20" s="427"/>
      <c r="BJ20" s="428"/>
      <c r="BK20" s="427"/>
      <c r="BL20" s="428"/>
      <c r="BM20" s="427"/>
      <c r="BN20" s="428"/>
      <c r="BO20" s="18"/>
      <c r="BP20" s="18"/>
      <c r="BQ20" s="18"/>
      <c r="BR20" s="18"/>
      <c r="BS20" s="18"/>
      <c r="BT20" s="18"/>
      <c r="BU20" s="18"/>
      <c r="BV20" s="18"/>
      <c r="BW20" s="18"/>
    </row>
    <row r="21" spans="3:66" ht="16.5" customHeight="1">
      <c r="C21" s="198" t="s">
        <v>161</v>
      </c>
      <c r="D21" s="199"/>
      <c r="E21" s="42"/>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9"/>
      <c r="AK21" s="42"/>
      <c r="AL21" s="19"/>
      <c r="AM21" s="438"/>
      <c r="AN21" s="439"/>
      <c r="AO21" s="438"/>
      <c r="AP21" s="439"/>
      <c r="AQ21" s="438"/>
      <c r="AR21" s="439"/>
      <c r="AS21" s="438"/>
      <c r="AT21" s="439"/>
      <c r="AU21" s="438"/>
      <c r="AV21" s="439"/>
      <c r="AW21" s="438"/>
      <c r="AX21" s="439"/>
      <c r="AY21" s="438"/>
      <c r="AZ21" s="439"/>
      <c r="BA21" s="438"/>
      <c r="BB21" s="439"/>
      <c r="BC21" s="438"/>
      <c r="BD21" s="439"/>
      <c r="BE21" s="438"/>
      <c r="BF21" s="439"/>
      <c r="BG21" s="438"/>
      <c r="BH21" s="439"/>
      <c r="BI21" s="438"/>
      <c r="BJ21" s="439"/>
      <c r="BK21" s="438"/>
      <c r="BL21" s="439"/>
      <c r="BM21" s="438"/>
      <c r="BN21" s="439"/>
    </row>
    <row r="22" spans="3:75" ht="24" customHeight="1">
      <c r="C22" s="200"/>
      <c r="D22" s="232" t="s">
        <v>162</v>
      </c>
      <c r="E22" s="629" t="s">
        <v>65</v>
      </c>
      <c r="F22" s="629"/>
      <c r="G22" s="629"/>
      <c r="H22" s="629"/>
      <c r="I22" s="629"/>
      <c r="J22" s="629"/>
      <c r="K22" s="629"/>
      <c r="L22" s="629"/>
      <c r="M22" s="629"/>
      <c r="N22" s="629"/>
      <c r="O22" s="629"/>
      <c r="P22" s="629"/>
      <c r="Q22" s="629"/>
      <c r="R22" s="629"/>
      <c r="S22" s="629"/>
      <c r="T22" s="629"/>
      <c r="U22" s="629"/>
      <c r="V22" s="629"/>
      <c r="W22" s="629"/>
      <c r="X22" s="629"/>
      <c r="Y22" s="629"/>
      <c r="Z22" s="629"/>
      <c r="AA22" s="629"/>
      <c r="AB22" s="629"/>
      <c r="AC22" s="629"/>
      <c r="AD22" s="629"/>
      <c r="AE22" s="629"/>
      <c r="AF22" s="629"/>
      <c r="AG22" s="629"/>
      <c r="AH22" s="629"/>
      <c r="AI22" s="19"/>
      <c r="AJ22" s="260" t="s">
        <v>153</v>
      </c>
      <c r="AK22" s="260" t="s">
        <v>154</v>
      </c>
      <c r="AL22" s="484" t="s">
        <v>155</v>
      </c>
      <c r="AM22" s="485">
        <v>1990</v>
      </c>
      <c r="AN22" s="486"/>
      <c r="AO22" s="485">
        <v>1995</v>
      </c>
      <c r="AP22" s="486"/>
      <c r="AQ22" s="485">
        <v>1996</v>
      </c>
      <c r="AR22" s="262"/>
      <c r="AS22" s="261">
        <v>1997</v>
      </c>
      <c r="AT22" s="262"/>
      <c r="AU22" s="261">
        <v>1998</v>
      </c>
      <c r="AV22" s="262"/>
      <c r="AW22" s="261">
        <v>1999</v>
      </c>
      <c r="AX22" s="262"/>
      <c r="AY22" s="261">
        <v>2000</v>
      </c>
      <c r="AZ22" s="262"/>
      <c r="BA22" s="261">
        <v>2001</v>
      </c>
      <c r="BB22" s="262"/>
      <c r="BC22" s="261">
        <v>2002</v>
      </c>
      <c r="BD22" s="262"/>
      <c r="BE22" s="261">
        <v>2003</v>
      </c>
      <c r="BF22" s="261"/>
      <c r="BG22" s="261">
        <v>2004</v>
      </c>
      <c r="BH22" s="262"/>
      <c r="BI22" s="261">
        <v>2005</v>
      </c>
      <c r="BJ22" s="262"/>
      <c r="BK22" s="261">
        <v>2006</v>
      </c>
      <c r="BL22" s="262"/>
      <c r="BM22" s="261">
        <v>2007</v>
      </c>
      <c r="BN22" s="262"/>
      <c r="BO22"/>
      <c r="BP22"/>
      <c r="BQ22"/>
      <c r="BR22"/>
      <c r="BS22"/>
      <c r="BT22"/>
      <c r="BU22"/>
      <c r="BV22"/>
      <c r="BW22"/>
    </row>
    <row r="23" spans="3:75" ht="30.75" customHeight="1">
      <c r="C23" s="177"/>
      <c r="D23" s="232" t="s">
        <v>162</v>
      </c>
      <c r="E23" s="629" t="s">
        <v>110</v>
      </c>
      <c r="F23" s="629"/>
      <c r="G23" s="629"/>
      <c r="H23" s="629"/>
      <c r="I23" s="629"/>
      <c r="J23" s="629"/>
      <c r="K23" s="629"/>
      <c r="L23" s="629"/>
      <c r="M23" s="629"/>
      <c r="N23" s="629"/>
      <c r="O23" s="629"/>
      <c r="P23" s="629"/>
      <c r="Q23" s="629"/>
      <c r="R23" s="629"/>
      <c r="S23" s="629"/>
      <c r="T23" s="629"/>
      <c r="U23" s="629"/>
      <c r="V23" s="629"/>
      <c r="W23" s="629"/>
      <c r="X23" s="629"/>
      <c r="Y23" s="629"/>
      <c r="Z23" s="629"/>
      <c r="AA23" s="629"/>
      <c r="AB23" s="629"/>
      <c r="AC23" s="629"/>
      <c r="AD23" s="629"/>
      <c r="AE23" s="629"/>
      <c r="AF23" s="629"/>
      <c r="AG23" s="629"/>
      <c r="AH23" s="629"/>
      <c r="AJ23" s="115">
        <v>5</v>
      </c>
      <c r="AK23" s="524" t="s">
        <v>365</v>
      </c>
      <c r="AL23" s="263" t="s">
        <v>156</v>
      </c>
      <c r="AM23" s="265">
        <f>G$13</f>
        <v>0</v>
      </c>
      <c r="AN23" s="266"/>
      <c r="AO23" s="265">
        <f>I$13</f>
        <v>0</v>
      </c>
      <c r="AP23" s="266"/>
      <c r="AQ23" s="265">
        <f>K$13</f>
        <v>0</v>
      </c>
      <c r="AR23" s="266"/>
      <c r="AS23" s="265">
        <f>M$13</f>
        <v>0</v>
      </c>
      <c r="AT23" s="266"/>
      <c r="AU23" s="265">
        <f>O$13</f>
        <v>0</v>
      </c>
      <c r="AV23" s="266"/>
      <c r="AW23" s="265">
        <f>Q$13</f>
        <v>0</v>
      </c>
      <c r="AX23" s="266"/>
      <c r="AY23" s="265">
        <f>S$13</f>
        <v>0</v>
      </c>
      <c r="AZ23" s="266"/>
      <c r="BA23" s="265">
        <f>U$13</f>
        <v>0</v>
      </c>
      <c r="BB23" s="266"/>
      <c r="BC23" s="265">
        <f>W$13</f>
        <v>0</v>
      </c>
      <c r="BD23" s="266"/>
      <c r="BE23" s="265">
        <f>Y$13</f>
        <v>0</v>
      </c>
      <c r="BF23" s="266"/>
      <c r="BG23" s="265">
        <f>AA$13</f>
        <v>0</v>
      </c>
      <c r="BH23" s="266"/>
      <c r="BI23" s="265">
        <f>AC$13</f>
        <v>0</v>
      </c>
      <c r="BJ23" s="266"/>
      <c r="BK23" s="265">
        <f>AE$13</f>
        <v>0</v>
      </c>
      <c r="BL23" s="266"/>
      <c r="BM23" s="265">
        <f>AG$13</f>
        <v>0</v>
      </c>
      <c r="BN23" s="266"/>
      <c r="BO23"/>
      <c r="BP23"/>
      <c r="BQ23"/>
      <c r="BR23"/>
      <c r="BS23"/>
      <c r="BT23"/>
      <c r="BU23"/>
      <c r="BV23"/>
      <c r="BW23"/>
    </row>
    <row r="24" spans="36:75" ht="15" customHeight="1">
      <c r="AJ24" s="267"/>
      <c r="AK24" s="268" t="s">
        <v>367</v>
      </c>
      <c r="AL24" s="263" t="s">
        <v>156</v>
      </c>
      <c r="AM24" s="444">
        <f>G$11+G$12</f>
        <v>0</v>
      </c>
      <c r="AN24" s="527"/>
      <c r="AO24" s="444">
        <f>I$11+I$12</f>
        <v>0</v>
      </c>
      <c r="AP24" s="268"/>
      <c r="AQ24" s="444">
        <f>K$11+K$12</f>
        <v>0</v>
      </c>
      <c r="AR24" s="268"/>
      <c r="AS24" s="444">
        <f>M$11+M$12</f>
        <v>0</v>
      </c>
      <c r="AT24" s="527"/>
      <c r="AU24" s="444">
        <f>O$11+O$12</f>
        <v>0</v>
      </c>
      <c r="AV24" s="268"/>
      <c r="AW24" s="444">
        <f>Q$11+Q$12</f>
        <v>0</v>
      </c>
      <c r="AX24" s="268"/>
      <c r="AY24" s="444">
        <f>S$11+S$12</f>
        <v>0</v>
      </c>
      <c r="AZ24" s="527"/>
      <c r="BA24" s="444">
        <f>U$11+U$12</f>
        <v>0</v>
      </c>
      <c r="BB24" s="268"/>
      <c r="BC24" s="444">
        <f>W$11+W$12</f>
        <v>0</v>
      </c>
      <c r="BD24" s="268"/>
      <c r="BE24" s="444">
        <f>Y$11+Y$12</f>
        <v>0</v>
      </c>
      <c r="BF24" s="527"/>
      <c r="BG24" s="444">
        <f>AA$11+AA$12</f>
        <v>0</v>
      </c>
      <c r="BH24" s="268"/>
      <c r="BI24" s="444">
        <f>AC$11+AC$12</f>
        <v>0</v>
      </c>
      <c r="BJ24" s="268"/>
      <c r="BK24" s="444">
        <f>AE$11+AE$12</f>
        <v>0</v>
      </c>
      <c r="BL24" s="268"/>
      <c r="BM24" s="444">
        <f>AG$11+AG$12</f>
        <v>0</v>
      </c>
      <c r="BN24" s="268"/>
      <c r="BO24"/>
      <c r="BP24"/>
      <c r="BQ24"/>
      <c r="BR24"/>
      <c r="BS24"/>
      <c r="BT24"/>
      <c r="BU24"/>
      <c r="BV24"/>
      <c r="BW24"/>
    </row>
    <row r="25" spans="2:256" ht="17.25" customHeight="1">
      <c r="B25" s="75">
        <v>2</v>
      </c>
      <c r="C25" s="134" t="s">
        <v>283</v>
      </c>
      <c r="D25" s="134"/>
      <c r="E25" s="134"/>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6"/>
      <c r="AF25" s="137"/>
      <c r="AG25" s="136"/>
      <c r="AH25" s="137"/>
      <c r="AI25" s="1"/>
      <c r="AJ25" s="269"/>
      <c r="AK25" s="268" t="s">
        <v>368</v>
      </c>
      <c r="AL25" s="263" t="s">
        <v>156</v>
      </c>
      <c r="AM25" s="444">
        <f>G14+G15+G16+G18+G20</f>
        <v>0</v>
      </c>
      <c r="AN25" s="528"/>
      <c r="AO25" s="444">
        <f>I14+I15+I16+I18+I20</f>
        <v>0</v>
      </c>
      <c r="AP25" s="270"/>
      <c r="AQ25" s="444">
        <f>K14+K15+K16+K18+K20</f>
        <v>0</v>
      </c>
      <c r="AR25" s="270"/>
      <c r="AS25" s="444">
        <f>M14+M15+M16+M18+M20</f>
        <v>0</v>
      </c>
      <c r="AT25" s="528"/>
      <c r="AU25" s="444">
        <f>O14+O15+O16+O18+O20</f>
        <v>0</v>
      </c>
      <c r="AV25" s="270"/>
      <c r="AW25" s="444">
        <f>Q14+Q15+Q16+Q18+Q20</f>
        <v>0</v>
      </c>
      <c r="AX25" s="270"/>
      <c r="AY25" s="444">
        <f>S14+S15+S16+S18+S20</f>
        <v>0</v>
      </c>
      <c r="AZ25" s="528"/>
      <c r="BA25" s="444">
        <f>U14+U15+U16+U18+U20</f>
        <v>0</v>
      </c>
      <c r="BB25" s="270"/>
      <c r="BC25" s="444">
        <f>W14+W15+W16+W18+W20</f>
        <v>0</v>
      </c>
      <c r="BD25" s="270"/>
      <c r="BE25" s="444">
        <f>Y14+Y15+Y16+Y18+Y20</f>
        <v>0</v>
      </c>
      <c r="BF25" s="528"/>
      <c r="BG25" s="444">
        <f>AA14+AA15+AA16+AA18+AA20</f>
        <v>0</v>
      </c>
      <c r="BH25" s="270"/>
      <c r="BI25" s="444">
        <f>AC14+AC15+AC16+AC18+AC20</f>
        <v>0</v>
      </c>
      <c r="BJ25" s="270"/>
      <c r="BK25" s="444">
        <f>AE14+AE15+AE16+AE18+AE20</f>
        <v>0</v>
      </c>
      <c r="BL25" s="270"/>
      <c r="BM25" s="444">
        <f>AG14+AG15+AG16+AG18+AG20</f>
        <v>0</v>
      </c>
      <c r="BN25" s="270"/>
      <c r="BO25" s="27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3:256" ht="9" customHeight="1">
      <c r="C26" s="138"/>
      <c r="D26" s="139"/>
      <c r="E26" s="139"/>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
      <c r="AF26" s="19"/>
      <c r="AG26" s="1"/>
      <c r="AH26" s="19"/>
      <c r="AI26" s="1"/>
      <c r="AJ26" s="139"/>
      <c r="AK26" s="139"/>
      <c r="AL26" s="18"/>
      <c r="AM26" s="446"/>
      <c r="AN26" s="407"/>
      <c r="AO26" s="446"/>
      <c r="AP26" s="407"/>
      <c r="AQ26" s="446"/>
      <c r="AR26" s="407"/>
      <c r="AS26" s="446"/>
      <c r="AT26" s="407"/>
      <c r="AU26" s="446"/>
      <c r="AV26" s="407"/>
      <c r="AW26" s="446"/>
      <c r="AX26" s="407"/>
      <c r="AY26" s="446"/>
      <c r="AZ26" s="407"/>
      <c r="BA26" s="446"/>
      <c r="BB26" s="407"/>
      <c r="BC26" s="446"/>
      <c r="BD26" s="407"/>
      <c r="BE26" s="446"/>
      <c r="BF26" s="407"/>
      <c r="BG26" s="446"/>
      <c r="BH26" s="407"/>
      <c r="BI26" s="446"/>
      <c r="BJ26" s="407"/>
      <c r="BK26" s="446"/>
      <c r="BL26" s="407"/>
      <c r="BM26" s="446"/>
      <c r="BN26" s="407"/>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3:256" ht="18" customHeight="1">
      <c r="C27" s="140" t="s">
        <v>163</v>
      </c>
      <c r="D27" s="141" t="s">
        <v>284</v>
      </c>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612"/>
      <c r="AG27" s="612"/>
      <c r="AH27" s="143"/>
      <c r="AI27" s="144"/>
      <c r="AJ27" s="269"/>
      <c r="AK27" s="268" t="s">
        <v>369</v>
      </c>
      <c r="AL27" s="263" t="s">
        <v>350</v>
      </c>
      <c r="AM27" s="444">
        <f>G$15*1000/G$9</f>
        <v>0</v>
      </c>
      <c r="AN27" s="528"/>
      <c r="AO27" s="444">
        <f>I$15*1000/I$9</f>
        <v>0</v>
      </c>
      <c r="AP27" s="270"/>
      <c r="AQ27" s="444">
        <f>K$15*1000/K$9</f>
        <v>0</v>
      </c>
      <c r="AR27" s="270"/>
      <c r="AS27" s="444">
        <f>M$15*1000/M$9</f>
        <v>0</v>
      </c>
      <c r="AT27" s="528"/>
      <c r="AU27" s="444">
        <f>O$15*1000/O$9</f>
        <v>0</v>
      </c>
      <c r="AV27" s="270"/>
      <c r="AW27" s="444">
        <f>Q$15*1000/Q$9</f>
        <v>0</v>
      </c>
      <c r="AX27" s="270"/>
      <c r="AY27" s="444">
        <f>S$15*1000/S$9</f>
        <v>0</v>
      </c>
      <c r="AZ27" s="528"/>
      <c r="BA27" s="444">
        <f>U$15*1000/U$9</f>
        <v>0</v>
      </c>
      <c r="BB27" s="270"/>
      <c r="BC27" s="444">
        <f>W$15*1000/W$9</f>
        <v>0</v>
      </c>
      <c r="BD27" s="270"/>
      <c r="BE27" s="444">
        <f>Y$15*1000/Y$9</f>
        <v>0</v>
      </c>
      <c r="BF27" s="528"/>
      <c r="BG27" s="444">
        <f>AA$15*1000/AA$9</f>
        <v>0</v>
      </c>
      <c r="BH27" s="270"/>
      <c r="BI27" s="444">
        <f>AC$15*1000/AC$9</f>
        <v>0</v>
      </c>
      <c r="BJ27" s="270"/>
      <c r="BK27" s="444">
        <f>AE$15*1000/AE$9</f>
        <v>0</v>
      </c>
      <c r="BL27" s="270"/>
      <c r="BM27" s="444">
        <f>AG$15*1000/AG$9</f>
        <v>0</v>
      </c>
      <c r="BN27" s="270"/>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3:256" ht="16.5" customHeight="1">
      <c r="C28" s="145"/>
      <c r="D28" s="613"/>
      <c r="E28" s="613"/>
      <c r="F28" s="613"/>
      <c r="G28" s="613"/>
      <c r="H28" s="613"/>
      <c r="I28" s="613"/>
      <c r="J28" s="613"/>
      <c r="K28" s="613"/>
      <c r="L28" s="613"/>
      <c r="M28" s="613"/>
      <c r="N28" s="613"/>
      <c r="O28" s="613"/>
      <c r="P28" s="613"/>
      <c r="Q28" s="613"/>
      <c r="R28" s="613"/>
      <c r="S28" s="613"/>
      <c r="T28" s="613"/>
      <c r="U28" s="613"/>
      <c r="V28" s="613"/>
      <c r="W28" s="613"/>
      <c r="X28" s="613"/>
      <c r="Y28" s="613"/>
      <c r="Z28" s="613"/>
      <c r="AA28" s="613"/>
      <c r="AB28" s="613"/>
      <c r="AC28" s="613"/>
      <c r="AD28" s="613"/>
      <c r="AE28" s="613"/>
      <c r="AF28" s="613"/>
      <c r="AG28" s="613"/>
      <c r="AH28" s="613"/>
      <c r="AI28" s="144"/>
      <c r="AJ28" s="637"/>
      <c r="AK28" s="637"/>
      <c r="AL28" s="637"/>
      <c r="AM28" s="637"/>
      <c r="AN28" s="637"/>
      <c r="AO28" s="637"/>
      <c r="AP28" s="637"/>
      <c r="AQ28" s="637"/>
      <c r="AR28" s="637"/>
      <c r="AS28" s="637"/>
      <c r="AT28" s="637"/>
      <c r="AU28" s="637"/>
      <c r="AV28" s="637"/>
      <c r="AW28" s="637"/>
      <c r="AX28" s="637"/>
      <c r="AY28" s="637"/>
      <c r="AZ28" s="637"/>
      <c r="BA28" s="637"/>
      <c r="BB28" s="637"/>
      <c r="BC28" s="637"/>
      <c r="BD28" s="637"/>
      <c r="BE28" s="637"/>
      <c r="BF28" s="637"/>
      <c r="BG28" s="637"/>
      <c r="BH28" s="637"/>
      <c r="BI28" s="637"/>
      <c r="BJ28" s="637"/>
      <c r="BK28" s="637"/>
      <c r="BL28" s="637"/>
      <c r="BM28" s="637"/>
      <c r="BN28" s="637"/>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3:256" ht="16.5" customHeight="1">
      <c r="C29" s="146"/>
      <c r="D29" s="618"/>
      <c r="E29" s="618"/>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c r="AH29" s="618"/>
      <c r="AI29" s="144"/>
      <c r="AJ29" s="637"/>
      <c r="AK29" s="637"/>
      <c r="AL29" s="637"/>
      <c r="AM29" s="637"/>
      <c r="AN29" s="637"/>
      <c r="AO29" s="637"/>
      <c r="AP29" s="637"/>
      <c r="AQ29" s="637"/>
      <c r="AR29" s="637"/>
      <c r="AS29" s="637"/>
      <c r="AT29" s="637"/>
      <c r="AU29" s="637"/>
      <c r="AV29" s="637"/>
      <c r="AW29" s="637"/>
      <c r="AX29" s="637"/>
      <c r="AY29" s="637"/>
      <c r="AZ29" s="637"/>
      <c r="BA29" s="637"/>
      <c r="BB29" s="637"/>
      <c r="BC29" s="637"/>
      <c r="BD29" s="637"/>
      <c r="BE29" s="637"/>
      <c r="BF29" s="637"/>
      <c r="BG29" s="637"/>
      <c r="BH29" s="637"/>
      <c r="BI29" s="637"/>
      <c r="BJ29" s="637"/>
      <c r="BK29" s="637"/>
      <c r="BL29" s="637"/>
      <c r="BM29" s="637"/>
      <c r="BN29" s="637"/>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3:256" ht="16.5" customHeight="1">
      <c r="C30" s="146"/>
      <c r="D30" s="618"/>
      <c r="E30" s="618"/>
      <c r="F30" s="618"/>
      <c r="G30" s="618"/>
      <c r="H30" s="618"/>
      <c r="I30" s="618"/>
      <c r="J30" s="618"/>
      <c r="K30" s="618"/>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18"/>
      <c r="AI30" s="144"/>
      <c r="AJ30" s="637"/>
      <c r="AK30" s="637"/>
      <c r="AL30" s="637"/>
      <c r="AM30" s="637"/>
      <c r="AN30" s="637"/>
      <c r="AO30" s="637"/>
      <c r="AP30" s="637"/>
      <c r="AQ30" s="637"/>
      <c r="AR30" s="637"/>
      <c r="AS30" s="637"/>
      <c r="AT30" s="637"/>
      <c r="AU30" s="637"/>
      <c r="AV30" s="637"/>
      <c r="AW30" s="637"/>
      <c r="AX30" s="637"/>
      <c r="AY30" s="637"/>
      <c r="AZ30" s="637"/>
      <c r="BA30" s="637"/>
      <c r="BB30" s="637"/>
      <c r="BC30" s="637"/>
      <c r="BD30" s="637"/>
      <c r="BE30" s="637"/>
      <c r="BF30" s="637"/>
      <c r="BG30" s="637"/>
      <c r="BH30" s="637"/>
      <c r="BI30" s="637"/>
      <c r="BJ30" s="637"/>
      <c r="BK30" s="637"/>
      <c r="BL30" s="637"/>
      <c r="BM30" s="637"/>
      <c r="BN30" s="637"/>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3:256" ht="16.5" customHeight="1">
      <c r="C31" s="146"/>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144"/>
      <c r="AJ31" s="637"/>
      <c r="AK31" s="637"/>
      <c r="AL31" s="637"/>
      <c r="AM31" s="637"/>
      <c r="AN31" s="637"/>
      <c r="AO31" s="637"/>
      <c r="AP31" s="637"/>
      <c r="AQ31" s="637"/>
      <c r="AR31" s="637"/>
      <c r="AS31" s="637"/>
      <c r="AT31" s="637"/>
      <c r="AU31" s="637"/>
      <c r="AV31" s="637"/>
      <c r="AW31" s="637"/>
      <c r="AX31" s="637"/>
      <c r="AY31" s="637"/>
      <c r="AZ31" s="637"/>
      <c r="BA31" s="637"/>
      <c r="BB31" s="637"/>
      <c r="BC31" s="637"/>
      <c r="BD31" s="637"/>
      <c r="BE31" s="637"/>
      <c r="BF31" s="637"/>
      <c r="BG31" s="637"/>
      <c r="BH31" s="637"/>
      <c r="BI31" s="637"/>
      <c r="BJ31" s="637"/>
      <c r="BK31" s="637"/>
      <c r="BL31" s="637"/>
      <c r="BM31" s="637"/>
      <c r="BN31" s="637"/>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3:256" ht="16.5" customHeight="1">
      <c r="C32" s="146"/>
      <c r="D32" s="618"/>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144"/>
      <c r="AJ32" s="637"/>
      <c r="AK32" s="637"/>
      <c r="AL32" s="637"/>
      <c r="AM32" s="637"/>
      <c r="AN32" s="637"/>
      <c r="AO32" s="637"/>
      <c r="AP32" s="637"/>
      <c r="AQ32" s="637"/>
      <c r="AR32" s="637"/>
      <c r="AS32" s="637"/>
      <c r="AT32" s="637"/>
      <c r="AU32" s="637"/>
      <c r="AV32" s="637"/>
      <c r="AW32" s="637"/>
      <c r="AX32" s="637"/>
      <c r="AY32" s="637"/>
      <c r="AZ32" s="637"/>
      <c r="BA32" s="637"/>
      <c r="BB32" s="637"/>
      <c r="BC32" s="637"/>
      <c r="BD32" s="637"/>
      <c r="BE32" s="637"/>
      <c r="BF32" s="637"/>
      <c r="BG32" s="637"/>
      <c r="BH32" s="637"/>
      <c r="BI32" s="637"/>
      <c r="BJ32" s="637"/>
      <c r="BK32" s="637"/>
      <c r="BL32" s="637"/>
      <c r="BM32" s="637"/>
      <c r="BN32" s="637"/>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c r="C33" s="146"/>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144"/>
      <c r="AJ33" s="637"/>
      <c r="AK33" s="637"/>
      <c r="AL33" s="637"/>
      <c r="AM33" s="637"/>
      <c r="AN33" s="637"/>
      <c r="AO33" s="637"/>
      <c r="AP33" s="637"/>
      <c r="AQ33" s="637"/>
      <c r="AR33" s="637"/>
      <c r="AS33" s="637"/>
      <c r="AT33" s="637"/>
      <c r="AU33" s="637"/>
      <c r="AV33" s="637"/>
      <c r="AW33" s="637"/>
      <c r="AX33" s="637"/>
      <c r="AY33" s="637"/>
      <c r="AZ33" s="637"/>
      <c r="BA33" s="637"/>
      <c r="BB33" s="637"/>
      <c r="BC33" s="637"/>
      <c r="BD33" s="637"/>
      <c r="BE33" s="637"/>
      <c r="BF33" s="637"/>
      <c r="BG33" s="637"/>
      <c r="BH33" s="637"/>
      <c r="BI33" s="637"/>
      <c r="BJ33" s="637"/>
      <c r="BK33" s="637"/>
      <c r="BL33" s="637"/>
      <c r="BM33" s="637"/>
      <c r="BN33" s="637"/>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c r="C34" s="146"/>
      <c r="D34" s="618"/>
      <c r="E34" s="618"/>
      <c r="F34" s="618"/>
      <c r="G34" s="618"/>
      <c r="H34" s="618"/>
      <c r="I34" s="618"/>
      <c r="J34" s="618"/>
      <c r="K34" s="618"/>
      <c r="L34" s="618"/>
      <c r="M34" s="618"/>
      <c r="N34" s="618"/>
      <c r="O34" s="618"/>
      <c r="P34" s="618"/>
      <c r="Q34" s="618"/>
      <c r="R34" s="618"/>
      <c r="S34" s="618"/>
      <c r="T34" s="618"/>
      <c r="U34" s="618"/>
      <c r="V34" s="618"/>
      <c r="W34" s="618"/>
      <c r="X34" s="618"/>
      <c r="Y34" s="618"/>
      <c r="Z34" s="618"/>
      <c r="AA34" s="618"/>
      <c r="AB34" s="618"/>
      <c r="AC34" s="618"/>
      <c r="AD34" s="618"/>
      <c r="AE34" s="618"/>
      <c r="AF34" s="618"/>
      <c r="AG34" s="618"/>
      <c r="AH34" s="618"/>
      <c r="AI34" s="144"/>
      <c r="AJ34" s="637"/>
      <c r="AK34" s="637"/>
      <c r="AL34" s="637"/>
      <c r="AM34" s="637"/>
      <c r="AN34" s="637"/>
      <c r="AO34" s="637"/>
      <c r="AP34" s="637"/>
      <c r="AQ34" s="637"/>
      <c r="AR34" s="637"/>
      <c r="AS34" s="637"/>
      <c r="AT34" s="637"/>
      <c r="AU34" s="637"/>
      <c r="AV34" s="637"/>
      <c r="AW34" s="637"/>
      <c r="AX34" s="637"/>
      <c r="AY34" s="637"/>
      <c r="AZ34" s="637"/>
      <c r="BA34" s="637"/>
      <c r="BB34" s="637"/>
      <c r="BC34" s="637"/>
      <c r="BD34" s="637"/>
      <c r="BE34" s="637"/>
      <c r="BF34" s="637"/>
      <c r="BG34" s="637"/>
      <c r="BH34" s="637"/>
      <c r="BI34" s="637"/>
      <c r="BJ34" s="637"/>
      <c r="BK34" s="637"/>
      <c r="BL34" s="637"/>
      <c r="BM34" s="637"/>
      <c r="BN34" s="637"/>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c r="C35" s="146"/>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144"/>
      <c r="AJ35" s="637"/>
      <c r="AK35" s="637"/>
      <c r="AL35" s="637"/>
      <c r="AM35" s="637"/>
      <c r="AN35" s="637"/>
      <c r="AO35" s="637"/>
      <c r="AP35" s="637"/>
      <c r="AQ35" s="637"/>
      <c r="AR35" s="637"/>
      <c r="AS35" s="637"/>
      <c r="AT35" s="637"/>
      <c r="AU35" s="637"/>
      <c r="AV35" s="637"/>
      <c r="AW35" s="637"/>
      <c r="AX35" s="637"/>
      <c r="AY35" s="637"/>
      <c r="AZ35" s="637"/>
      <c r="BA35" s="637"/>
      <c r="BB35" s="637"/>
      <c r="BC35" s="637"/>
      <c r="BD35" s="637"/>
      <c r="BE35" s="637"/>
      <c r="BF35" s="637"/>
      <c r="BG35" s="637"/>
      <c r="BH35" s="637"/>
      <c r="BI35" s="637"/>
      <c r="BJ35" s="637"/>
      <c r="BK35" s="637"/>
      <c r="BL35" s="637"/>
      <c r="BM35" s="637"/>
      <c r="BN35" s="637"/>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c r="C36" s="146"/>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18"/>
      <c r="AH36" s="618"/>
      <c r="AI36" s="144"/>
      <c r="AJ36" s="637"/>
      <c r="AK36" s="637"/>
      <c r="AL36" s="637"/>
      <c r="AM36" s="637"/>
      <c r="AN36" s="637"/>
      <c r="AO36" s="637"/>
      <c r="AP36" s="637"/>
      <c r="AQ36" s="637"/>
      <c r="AR36" s="637"/>
      <c r="AS36" s="637"/>
      <c r="AT36" s="637"/>
      <c r="AU36" s="637"/>
      <c r="AV36" s="637"/>
      <c r="AW36" s="637"/>
      <c r="AX36" s="637"/>
      <c r="AY36" s="637"/>
      <c r="AZ36" s="637"/>
      <c r="BA36" s="637"/>
      <c r="BB36" s="637"/>
      <c r="BC36" s="637"/>
      <c r="BD36" s="637"/>
      <c r="BE36" s="637"/>
      <c r="BF36" s="637"/>
      <c r="BG36" s="637"/>
      <c r="BH36" s="637"/>
      <c r="BI36" s="637"/>
      <c r="BJ36" s="637"/>
      <c r="BK36" s="637"/>
      <c r="BL36" s="637"/>
      <c r="BM36" s="637"/>
      <c r="BN36" s="637"/>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c r="C37" s="146"/>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144"/>
      <c r="AJ37" s="637"/>
      <c r="AK37" s="637"/>
      <c r="AL37" s="637"/>
      <c r="AM37" s="637"/>
      <c r="AN37" s="637"/>
      <c r="AO37" s="637"/>
      <c r="AP37" s="637"/>
      <c r="AQ37" s="637"/>
      <c r="AR37" s="637"/>
      <c r="AS37" s="637"/>
      <c r="AT37" s="637"/>
      <c r="AU37" s="637"/>
      <c r="AV37" s="637"/>
      <c r="AW37" s="637"/>
      <c r="AX37" s="637"/>
      <c r="AY37" s="637"/>
      <c r="AZ37" s="637"/>
      <c r="BA37" s="637"/>
      <c r="BB37" s="637"/>
      <c r="BC37" s="637"/>
      <c r="BD37" s="637"/>
      <c r="BE37" s="637"/>
      <c r="BF37" s="637"/>
      <c r="BG37" s="637"/>
      <c r="BH37" s="637"/>
      <c r="BI37" s="637"/>
      <c r="BJ37" s="637"/>
      <c r="BK37" s="637"/>
      <c r="BL37" s="637"/>
      <c r="BM37" s="637"/>
      <c r="BN37" s="6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c r="C38" s="146"/>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144"/>
      <c r="AJ38" s="637"/>
      <c r="AK38" s="637"/>
      <c r="AL38" s="637"/>
      <c r="AM38" s="637"/>
      <c r="AN38" s="637"/>
      <c r="AO38" s="637"/>
      <c r="AP38" s="637"/>
      <c r="AQ38" s="637"/>
      <c r="AR38" s="637"/>
      <c r="AS38" s="637"/>
      <c r="AT38" s="637"/>
      <c r="AU38" s="637"/>
      <c r="AV38" s="637"/>
      <c r="AW38" s="637"/>
      <c r="AX38" s="637"/>
      <c r="AY38" s="637"/>
      <c r="AZ38" s="637"/>
      <c r="BA38" s="637"/>
      <c r="BB38" s="637"/>
      <c r="BC38" s="637"/>
      <c r="BD38" s="637"/>
      <c r="BE38" s="637"/>
      <c r="BF38" s="637"/>
      <c r="BG38" s="637"/>
      <c r="BH38" s="637"/>
      <c r="BI38" s="637"/>
      <c r="BJ38" s="637"/>
      <c r="BK38" s="637"/>
      <c r="BL38" s="637"/>
      <c r="BM38" s="637"/>
      <c r="BN38" s="637"/>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c r="C39" s="146"/>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144"/>
      <c r="AJ39" s="637"/>
      <c r="AK39" s="637"/>
      <c r="AL39" s="637"/>
      <c r="AM39" s="637"/>
      <c r="AN39" s="637"/>
      <c r="AO39" s="637"/>
      <c r="AP39" s="637"/>
      <c r="AQ39" s="637"/>
      <c r="AR39" s="637"/>
      <c r="AS39" s="637"/>
      <c r="AT39" s="637"/>
      <c r="AU39" s="637"/>
      <c r="AV39" s="637"/>
      <c r="AW39" s="637"/>
      <c r="AX39" s="637"/>
      <c r="AY39" s="637"/>
      <c r="AZ39" s="637"/>
      <c r="BA39" s="637"/>
      <c r="BB39" s="637"/>
      <c r="BC39" s="637"/>
      <c r="BD39" s="637"/>
      <c r="BE39" s="637"/>
      <c r="BF39" s="637"/>
      <c r="BG39" s="637"/>
      <c r="BH39" s="637"/>
      <c r="BI39" s="637"/>
      <c r="BJ39" s="637"/>
      <c r="BK39" s="637"/>
      <c r="BL39" s="637"/>
      <c r="BM39" s="637"/>
      <c r="BN39" s="637"/>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c r="C40" s="146"/>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144"/>
      <c r="AJ40" s="637"/>
      <c r="AK40" s="637"/>
      <c r="AL40" s="637"/>
      <c r="AM40" s="637"/>
      <c r="AN40" s="637"/>
      <c r="AO40" s="637"/>
      <c r="AP40" s="637"/>
      <c r="AQ40" s="637"/>
      <c r="AR40" s="637"/>
      <c r="AS40" s="637"/>
      <c r="AT40" s="637"/>
      <c r="AU40" s="637"/>
      <c r="AV40" s="637"/>
      <c r="AW40" s="637"/>
      <c r="AX40" s="637"/>
      <c r="AY40" s="637"/>
      <c r="AZ40" s="637"/>
      <c r="BA40" s="637"/>
      <c r="BB40" s="637"/>
      <c r="BC40" s="637"/>
      <c r="BD40" s="637"/>
      <c r="BE40" s="637"/>
      <c r="BF40" s="637"/>
      <c r="BG40" s="637"/>
      <c r="BH40" s="637"/>
      <c r="BI40" s="637"/>
      <c r="BJ40" s="637"/>
      <c r="BK40" s="637"/>
      <c r="BL40" s="637"/>
      <c r="BM40" s="637"/>
      <c r="BN40" s="637"/>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c r="C41" s="146"/>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144"/>
      <c r="AJ41" s="637"/>
      <c r="AK41" s="637"/>
      <c r="AL41" s="637"/>
      <c r="AM41" s="637"/>
      <c r="AN41" s="637"/>
      <c r="AO41" s="637"/>
      <c r="AP41" s="637"/>
      <c r="AQ41" s="637"/>
      <c r="AR41" s="637"/>
      <c r="AS41" s="637"/>
      <c r="AT41" s="637"/>
      <c r="AU41" s="637"/>
      <c r="AV41" s="637"/>
      <c r="AW41" s="637"/>
      <c r="AX41" s="637"/>
      <c r="AY41" s="637"/>
      <c r="AZ41" s="637"/>
      <c r="BA41" s="637"/>
      <c r="BB41" s="637"/>
      <c r="BC41" s="637"/>
      <c r="BD41" s="637"/>
      <c r="BE41" s="637"/>
      <c r="BF41" s="637"/>
      <c r="BG41" s="637"/>
      <c r="BH41" s="637"/>
      <c r="BI41" s="637"/>
      <c r="BJ41" s="637"/>
      <c r="BK41" s="637"/>
      <c r="BL41" s="637"/>
      <c r="BM41" s="637"/>
      <c r="BN41" s="637"/>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c r="C42" s="146"/>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144"/>
      <c r="AJ42" s="637"/>
      <c r="AK42" s="637"/>
      <c r="AL42" s="637"/>
      <c r="AM42" s="637"/>
      <c r="AN42" s="637"/>
      <c r="AO42" s="637"/>
      <c r="AP42" s="637"/>
      <c r="AQ42" s="637"/>
      <c r="AR42" s="637"/>
      <c r="AS42" s="637"/>
      <c r="AT42" s="637"/>
      <c r="AU42" s="637"/>
      <c r="AV42" s="637"/>
      <c r="AW42" s="637"/>
      <c r="AX42" s="637"/>
      <c r="AY42" s="637"/>
      <c r="AZ42" s="637"/>
      <c r="BA42" s="637"/>
      <c r="BB42" s="637"/>
      <c r="BC42" s="637"/>
      <c r="BD42" s="637"/>
      <c r="BE42" s="637"/>
      <c r="BF42" s="637"/>
      <c r="BG42" s="637"/>
      <c r="BH42" s="637"/>
      <c r="BI42" s="637"/>
      <c r="BJ42" s="637"/>
      <c r="BK42" s="637"/>
      <c r="BL42" s="637"/>
      <c r="BM42" s="637"/>
      <c r="BN42" s="637"/>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c r="C43" s="146"/>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144"/>
      <c r="AJ43" s="637"/>
      <c r="AK43" s="637"/>
      <c r="AL43" s="637"/>
      <c r="AM43" s="637"/>
      <c r="AN43" s="637"/>
      <c r="AO43" s="637"/>
      <c r="AP43" s="637"/>
      <c r="AQ43" s="637"/>
      <c r="AR43" s="637"/>
      <c r="AS43" s="637"/>
      <c r="AT43" s="637"/>
      <c r="AU43" s="637"/>
      <c r="AV43" s="637"/>
      <c r="AW43" s="637"/>
      <c r="AX43" s="637"/>
      <c r="AY43" s="637"/>
      <c r="AZ43" s="637"/>
      <c r="BA43" s="637"/>
      <c r="BB43" s="637"/>
      <c r="BC43" s="637"/>
      <c r="BD43" s="637"/>
      <c r="BE43" s="637"/>
      <c r="BF43" s="637"/>
      <c r="BG43" s="637"/>
      <c r="BH43" s="637"/>
      <c r="BI43" s="637"/>
      <c r="BJ43" s="637"/>
      <c r="BK43" s="637"/>
      <c r="BL43" s="637"/>
      <c r="BM43" s="637"/>
      <c r="BN43" s="637"/>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c r="C44" s="146"/>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144"/>
      <c r="AJ44" s="637"/>
      <c r="AK44" s="637"/>
      <c r="AL44" s="637"/>
      <c r="AM44" s="637"/>
      <c r="AN44" s="637"/>
      <c r="AO44" s="637"/>
      <c r="AP44" s="637"/>
      <c r="AQ44" s="637"/>
      <c r="AR44" s="637"/>
      <c r="AS44" s="637"/>
      <c r="AT44" s="637"/>
      <c r="AU44" s="637"/>
      <c r="AV44" s="637"/>
      <c r="AW44" s="637"/>
      <c r="AX44" s="637"/>
      <c r="AY44" s="637"/>
      <c r="AZ44" s="637"/>
      <c r="BA44" s="637"/>
      <c r="BB44" s="637"/>
      <c r="BC44" s="637"/>
      <c r="BD44" s="637"/>
      <c r="BE44" s="637"/>
      <c r="BF44" s="637"/>
      <c r="BG44" s="637"/>
      <c r="BH44" s="637"/>
      <c r="BI44" s="637"/>
      <c r="BJ44" s="637"/>
      <c r="BK44" s="637"/>
      <c r="BL44" s="637"/>
      <c r="BM44" s="637"/>
      <c r="BN44" s="637"/>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c r="C45" s="146"/>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144"/>
      <c r="AJ45" s="637"/>
      <c r="AK45" s="637"/>
      <c r="AL45" s="637"/>
      <c r="AM45" s="637"/>
      <c r="AN45" s="637"/>
      <c r="AO45" s="637"/>
      <c r="AP45" s="637"/>
      <c r="AQ45" s="637"/>
      <c r="AR45" s="637"/>
      <c r="AS45" s="637"/>
      <c r="AT45" s="637"/>
      <c r="AU45" s="637"/>
      <c r="AV45" s="637"/>
      <c r="AW45" s="637"/>
      <c r="AX45" s="637"/>
      <c r="AY45" s="637"/>
      <c r="AZ45" s="637"/>
      <c r="BA45" s="637"/>
      <c r="BB45" s="637"/>
      <c r="BC45" s="637"/>
      <c r="BD45" s="637"/>
      <c r="BE45" s="637"/>
      <c r="BF45" s="637"/>
      <c r="BG45" s="637"/>
      <c r="BH45" s="637"/>
      <c r="BI45" s="637"/>
      <c r="BJ45" s="637"/>
      <c r="BK45" s="637"/>
      <c r="BL45" s="637"/>
      <c r="BM45" s="637"/>
      <c r="BN45" s="637"/>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c r="C46" s="146"/>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144"/>
      <c r="AJ46" s="637"/>
      <c r="AK46" s="637"/>
      <c r="AL46" s="637"/>
      <c r="AM46" s="637"/>
      <c r="AN46" s="637"/>
      <c r="AO46" s="637"/>
      <c r="AP46" s="637"/>
      <c r="AQ46" s="637"/>
      <c r="AR46" s="637"/>
      <c r="AS46" s="637"/>
      <c r="AT46" s="637"/>
      <c r="AU46" s="637"/>
      <c r="AV46" s="637"/>
      <c r="AW46" s="637"/>
      <c r="AX46" s="637"/>
      <c r="AY46" s="637"/>
      <c r="AZ46" s="637"/>
      <c r="BA46" s="637"/>
      <c r="BB46" s="637"/>
      <c r="BC46" s="637"/>
      <c r="BD46" s="637"/>
      <c r="BE46" s="637"/>
      <c r="BF46" s="637"/>
      <c r="BG46" s="637"/>
      <c r="BH46" s="637"/>
      <c r="BI46" s="637"/>
      <c r="BJ46" s="637"/>
      <c r="BK46" s="637"/>
      <c r="BL46" s="637"/>
      <c r="BM46" s="637"/>
      <c r="BN46" s="637"/>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c r="C47" s="146"/>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144"/>
      <c r="AJ47" s="637"/>
      <c r="AK47" s="637"/>
      <c r="AL47" s="637"/>
      <c r="AM47" s="637"/>
      <c r="AN47" s="637"/>
      <c r="AO47" s="637"/>
      <c r="AP47" s="637"/>
      <c r="AQ47" s="637"/>
      <c r="AR47" s="637"/>
      <c r="AS47" s="637"/>
      <c r="AT47" s="637"/>
      <c r="AU47" s="637"/>
      <c r="AV47" s="637"/>
      <c r="AW47" s="637"/>
      <c r="AX47" s="637"/>
      <c r="AY47" s="637"/>
      <c r="AZ47" s="637"/>
      <c r="BA47" s="637"/>
      <c r="BB47" s="637"/>
      <c r="BC47" s="637"/>
      <c r="BD47" s="637"/>
      <c r="BE47" s="637"/>
      <c r="BF47" s="637"/>
      <c r="BG47" s="637"/>
      <c r="BH47" s="637"/>
      <c r="BI47" s="637"/>
      <c r="BJ47" s="637"/>
      <c r="BK47" s="637"/>
      <c r="BL47" s="637"/>
      <c r="BM47" s="637"/>
      <c r="BN47" s="63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c r="C48" s="146"/>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144"/>
      <c r="AJ48" s="637"/>
      <c r="AK48" s="637"/>
      <c r="AL48" s="637"/>
      <c r="AM48" s="637"/>
      <c r="AN48" s="637"/>
      <c r="AO48" s="637"/>
      <c r="AP48" s="637"/>
      <c r="AQ48" s="637"/>
      <c r="AR48" s="637"/>
      <c r="AS48" s="637"/>
      <c r="AT48" s="637"/>
      <c r="AU48" s="637"/>
      <c r="AV48" s="637"/>
      <c r="AW48" s="637"/>
      <c r="AX48" s="637"/>
      <c r="AY48" s="637"/>
      <c r="AZ48" s="637"/>
      <c r="BA48" s="637"/>
      <c r="BB48" s="637"/>
      <c r="BC48" s="637"/>
      <c r="BD48" s="637"/>
      <c r="BE48" s="637"/>
      <c r="BF48" s="637"/>
      <c r="BG48" s="637"/>
      <c r="BH48" s="637"/>
      <c r="BI48" s="637"/>
      <c r="BJ48" s="637"/>
      <c r="BK48" s="637"/>
      <c r="BL48" s="637"/>
      <c r="BM48" s="637"/>
      <c r="BN48" s="637"/>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c r="C49" s="147"/>
      <c r="D49" s="619"/>
      <c r="E49" s="619"/>
      <c r="F49" s="619"/>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144"/>
      <c r="AJ49" s="637"/>
      <c r="AK49" s="637"/>
      <c r="AL49" s="637"/>
      <c r="AM49" s="637"/>
      <c r="AN49" s="637"/>
      <c r="AO49" s="637"/>
      <c r="AP49" s="637"/>
      <c r="AQ49" s="637"/>
      <c r="AR49" s="637"/>
      <c r="AS49" s="637"/>
      <c r="AT49" s="637"/>
      <c r="AU49" s="637"/>
      <c r="AV49" s="637"/>
      <c r="AW49" s="637"/>
      <c r="AX49" s="637"/>
      <c r="AY49" s="637"/>
      <c r="AZ49" s="637"/>
      <c r="BA49" s="637"/>
      <c r="BB49" s="637"/>
      <c r="BC49" s="637"/>
      <c r="BD49" s="637"/>
      <c r="BE49" s="637"/>
      <c r="BF49" s="637"/>
      <c r="BG49" s="637"/>
      <c r="BH49" s="637"/>
      <c r="BI49" s="637"/>
      <c r="BJ49" s="637"/>
      <c r="BK49" s="637"/>
      <c r="BL49" s="637"/>
      <c r="BM49" s="637"/>
      <c r="BN49" s="637"/>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4:256" ht="12.75">
      <c r="D50" s="620"/>
      <c r="E50" s="620"/>
      <c r="F50" s="620"/>
      <c r="G50" s="620"/>
      <c r="H50" s="620"/>
      <c r="I50" s="620"/>
      <c r="J50" s="620"/>
      <c r="K50" s="620"/>
      <c r="L50" s="620"/>
      <c r="M50" s="620"/>
      <c r="N50" s="620"/>
      <c r="O50" s="620"/>
      <c r="P50" s="620"/>
      <c r="Q50" s="620"/>
      <c r="R50" s="620"/>
      <c r="S50" s="620"/>
      <c r="T50" s="620"/>
      <c r="U50" s="620"/>
      <c r="V50" s="620"/>
      <c r="W50" s="620"/>
      <c r="X50" s="620"/>
      <c r="Y50" s="620"/>
      <c r="Z50" s="620"/>
      <c r="AA50" s="620"/>
      <c r="AB50" s="620"/>
      <c r="AC50" s="620"/>
      <c r="AD50" s="620"/>
      <c r="AE50" s="620"/>
      <c r="AF50" s="620"/>
      <c r="AG50" s="620"/>
      <c r="AH50" s="620"/>
      <c r="AI50"/>
      <c r="AJ50" s="575"/>
      <c r="AK50" s="575"/>
      <c r="AL50" s="575"/>
      <c r="AM50" s="575"/>
      <c r="AN50" s="575"/>
      <c r="AO50" s="575"/>
      <c r="AP50" s="575"/>
      <c r="AQ50" s="575"/>
      <c r="AR50" s="575"/>
      <c r="AS50" s="575"/>
      <c r="AT50" s="575"/>
      <c r="AU50" s="575"/>
      <c r="AV50" s="575"/>
      <c r="AW50" s="575"/>
      <c r="AX50" s="575"/>
      <c r="AY50" s="575"/>
      <c r="AZ50" s="575"/>
      <c r="BA50" s="575"/>
      <c r="BB50" s="575"/>
      <c r="BC50" s="575"/>
      <c r="BD50" s="575"/>
      <c r="BE50" s="575"/>
      <c r="BF50" s="575"/>
      <c r="BG50" s="575"/>
      <c r="BH50" s="575"/>
      <c r="BI50" s="575"/>
      <c r="BJ50" s="575"/>
      <c r="BK50" s="575"/>
      <c r="BL50" s="575"/>
      <c r="BM50" s="575"/>
      <c r="BN50" s="575"/>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5:256" ht="12.75">
      <c r="E51"/>
      <c r="F51"/>
      <c r="G51"/>
      <c r="I51"/>
      <c r="U51"/>
      <c r="W51"/>
      <c r="Y51"/>
      <c r="AA51"/>
      <c r="AC51"/>
      <c r="AE51"/>
      <c r="AG51"/>
      <c r="AI51"/>
      <c r="AJ51" s="18"/>
      <c r="AK51" s="160"/>
      <c r="AL51" s="160"/>
      <c r="AM51" s="446"/>
      <c r="AN51" s="407"/>
      <c r="AO51" s="446"/>
      <c r="AP51" s="407"/>
      <c r="AQ51" s="446"/>
      <c r="AR51" s="407"/>
      <c r="AS51" s="446"/>
      <c r="AT51" s="407"/>
      <c r="AU51" s="446"/>
      <c r="AV51" s="407"/>
      <c r="AW51" s="446"/>
      <c r="AX51" s="407"/>
      <c r="AY51" s="446"/>
      <c r="AZ51" s="407"/>
      <c r="BA51" s="446"/>
      <c r="BB51" s="407"/>
      <c r="BC51" s="446"/>
      <c r="BD51" s="407"/>
      <c r="BE51" s="446"/>
      <c r="BF51" s="407"/>
      <c r="BG51" s="446"/>
      <c r="BH51" s="407"/>
      <c r="BI51" s="446"/>
      <c r="BJ51" s="407"/>
      <c r="BK51" s="446"/>
      <c r="BL51" s="407"/>
      <c r="BM51" s="446"/>
      <c r="BN51" s="407"/>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6:66" ht="12.75">
      <c r="AJ52" s="18"/>
      <c r="AK52" s="18"/>
      <c r="AL52" s="18"/>
      <c r="AM52" s="446"/>
      <c r="AN52" s="407"/>
      <c r="AO52" s="446"/>
      <c r="AP52" s="407"/>
      <c r="AQ52" s="446"/>
      <c r="AR52" s="407"/>
      <c r="AS52" s="446"/>
      <c r="AT52" s="407"/>
      <c r="AU52" s="446"/>
      <c r="AV52" s="407"/>
      <c r="AW52" s="446"/>
      <c r="AX52" s="407"/>
      <c r="AY52" s="446"/>
      <c r="AZ52" s="407"/>
      <c r="BA52" s="446"/>
      <c r="BB52" s="407"/>
      <c r="BC52" s="446"/>
      <c r="BD52" s="407"/>
      <c r="BE52" s="446"/>
      <c r="BF52" s="407"/>
      <c r="BG52" s="446"/>
      <c r="BH52" s="407"/>
      <c r="BI52" s="446"/>
      <c r="BJ52" s="407"/>
      <c r="BK52" s="446"/>
      <c r="BL52" s="407"/>
      <c r="BM52" s="446"/>
      <c r="BN52" s="407"/>
    </row>
    <row r="53" spans="36:66" ht="12.75">
      <c r="AJ53" s="18"/>
      <c r="AK53" s="18"/>
      <c r="AL53" s="18"/>
      <c r="AM53" s="446"/>
      <c r="AN53" s="407"/>
      <c r="AO53" s="446"/>
      <c r="AP53" s="407"/>
      <c r="AQ53" s="446"/>
      <c r="AR53" s="407"/>
      <c r="AS53" s="446"/>
      <c r="AT53" s="407"/>
      <c r="AU53" s="446"/>
      <c r="AV53" s="407"/>
      <c r="AW53" s="446"/>
      <c r="AX53" s="407"/>
      <c r="AY53" s="446"/>
      <c r="AZ53" s="407"/>
      <c r="BA53" s="446"/>
      <c r="BB53" s="407"/>
      <c r="BC53" s="446"/>
      <c r="BD53" s="407"/>
      <c r="BE53" s="446"/>
      <c r="BF53" s="407"/>
      <c r="BG53" s="446"/>
      <c r="BH53" s="407"/>
      <c r="BI53" s="446"/>
      <c r="BJ53" s="407"/>
      <c r="BK53" s="446"/>
      <c r="BL53" s="407"/>
      <c r="BM53" s="446"/>
      <c r="BN53" s="407"/>
    </row>
    <row r="54" spans="36:66" ht="12.75">
      <c r="AJ54" s="18"/>
      <c r="AK54" s="18"/>
      <c r="AL54" s="18"/>
      <c r="AM54" s="446"/>
      <c r="AN54" s="407"/>
      <c r="AO54" s="446"/>
      <c r="AP54" s="407"/>
      <c r="AQ54" s="446"/>
      <c r="AR54" s="407"/>
      <c r="AS54" s="446"/>
      <c r="AT54" s="407"/>
      <c r="AU54" s="446"/>
      <c r="AV54" s="407"/>
      <c r="AW54" s="446"/>
      <c r="AX54" s="407"/>
      <c r="AY54" s="446"/>
      <c r="AZ54" s="407"/>
      <c r="BA54" s="446"/>
      <c r="BB54" s="407"/>
      <c r="BC54" s="446"/>
      <c r="BD54" s="407"/>
      <c r="BE54" s="446"/>
      <c r="BF54" s="407"/>
      <c r="BG54" s="446"/>
      <c r="BH54" s="407"/>
      <c r="BI54" s="446"/>
      <c r="BJ54" s="407"/>
      <c r="BK54" s="446"/>
      <c r="BL54" s="407"/>
      <c r="BM54" s="446"/>
      <c r="BN54" s="407"/>
    </row>
    <row r="55" spans="36:66" ht="12.75">
      <c r="AJ55" s="18"/>
      <c r="AK55" s="18"/>
      <c r="AL55" s="18"/>
      <c r="AM55" s="446"/>
      <c r="AN55" s="407"/>
      <c r="AO55" s="446"/>
      <c r="AP55" s="407"/>
      <c r="AQ55" s="446"/>
      <c r="AR55" s="407"/>
      <c r="AS55" s="446"/>
      <c r="AT55" s="407"/>
      <c r="AU55" s="446"/>
      <c r="AV55" s="407"/>
      <c r="AW55" s="446"/>
      <c r="AX55" s="407"/>
      <c r="AY55" s="446"/>
      <c r="AZ55" s="407"/>
      <c r="BA55" s="446"/>
      <c r="BB55" s="407"/>
      <c r="BC55" s="446"/>
      <c r="BD55" s="407"/>
      <c r="BE55" s="446"/>
      <c r="BF55" s="407"/>
      <c r="BG55" s="446"/>
      <c r="BH55" s="407"/>
      <c r="BI55" s="446"/>
      <c r="BJ55" s="407"/>
      <c r="BK55" s="446"/>
      <c r="BL55" s="407"/>
      <c r="BM55" s="446"/>
      <c r="BN55" s="407"/>
    </row>
    <row r="56" spans="36:66" ht="12.75">
      <c r="AJ56" s="18"/>
      <c r="AK56" s="18"/>
      <c r="AL56" s="18"/>
      <c r="AM56" s="446"/>
      <c r="AN56" s="407"/>
      <c r="AO56" s="446"/>
      <c r="AP56" s="407"/>
      <c r="AQ56" s="446"/>
      <c r="AR56" s="407"/>
      <c r="AS56" s="446"/>
      <c r="AT56" s="407"/>
      <c r="AU56" s="446"/>
      <c r="AV56" s="407"/>
      <c r="AW56" s="446"/>
      <c r="AX56" s="407"/>
      <c r="AY56" s="446"/>
      <c r="AZ56" s="407"/>
      <c r="BA56" s="446"/>
      <c r="BB56" s="407"/>
      <c r="BC56" s="446"/>
      <c r="BD56" s="407"/>
      <c r="BE56" s="446"/>
      <c r="BF56" s="407"/>
      <c r="BG56" s="446"/>
      <c r="BH56" s="407"/>
      <c r="BI56" s="446"/>
      <c r="BJ56" s="407"/>
      <c r="BK56" s="446"/>
      <c r="BL56" s="407"/>
      <c r="BM56" s="446"/>
      <c r="BN56" s="407"/>
    </row>
    <row r="57" spans="36:66" ht="12.75">
      <c r="AJ57" s="18"/>
      <c r="AK57" s="18"/>
      <c r="AL57" s="18"/>
      <c r="AM57" s="446"/>
      <c r="AN57" s="407"/>
      <c r="AO57" s="446"/>
      <c r="AP57" s="407"/>
      <c r="AQ57" s="446"/>
      <c r="AR57" s="407"/>
      <c r="AS57" s="446"/>
      <c r="AT57" s="407"/>
      <c r="AU57" s="446"/>
      <c r="AV57" s="407"/>
      <c r="AW57" s="446"/>
      <c r="AX57" s="407"/>
      <c r="AY57" s="446"/>
      <c r="AZ57" s="407"/>
      <c r="BA57" s="446"/>
      <c r="BB57" s="407"/>
      <c r="BC57" s="446"/>
      <c r="BD57" s="407"/>
      <c r="BE57" s="446"/>
      <c r="BF57" s="407"/>
      <c r="BG57" s="446"/>
      <c r="BH57" s="407"/>
      <c r="BI57" s="446"/>
      <c r="BJ57" s="407"/>
      <c r="BK57" s="446"/>
      <c r="BL57" s="407"/>
      <c r="BM57" s="446"/>
      <c r="BN57" s="407"/>
    </row>
    <row r="58" spans="36:66" ht="12.75">
      <c r="AJ58" s="18"/>
      <c r="AK58" s="18"/>
      <c r="AL58" s="18"/>
      <c r="AM58" s="446"/>
      <c r="AN58" s="407"/>
      <c r="AO58" s="446"/>
      <c r="AP58" s="407"/>
      <c r="AQ58" s="446"/>
      <c r="AR58" s="407"/>
      <c r="AS58" s="446"/>
      <c r="AT58" s="407"/>
      <c r="AU58" s="446"/>
      <c r="AV58" s="407"/>
      <c r="AW58" s="446"/>
      <c r="AX58" s="407"/>
      <c r="AY58" s="446"/>
      <c r="AZ58" s="407"/>
      <c r="BA58" s="446"/>
      <c r="BB58" s="407"/>
      <c r="BC58" s="446"/>
      <c r="BD58" s="407"/>
      <c r="BE58" s="446"/>
      <c r="BF58" s="407"/>
      <c r="BG58" s="446"/>
      <c r="BH58" s="407"/>
      <c r="BI58" s="446"/>
      <c r="BJ58" s="407"/>
      <c r="BK58" s="446"/>
      <c r="BL58" s="407"/>
      <c r="BM58" s="446"/>
      <c r="BN58" s="407"/>
    </row>
    <row r="59" spans="36:66" ht="12.75">
      <c r="AJ59" s="18"/>
      <c r="AK59" s="18"/>
      <c r="AL59" s="18"/>
      <c r="AM59" s="446"/>
      <c r="AN59" s="407"/>
      <c r="AO59" s="446"/>
      <c r="AP59" s="407"/>
      <c r="AQ59" s="446"/>
      <c r="AR59" s="407"/>
      <c r="AS59" s="446"/>
      <c r="AT59" s="407"/>
      <c r="AU59" s="446"/>
      <c r="AV59" s="407"/>
      <c r="AW59" s="446"/>
      <c r="AX59" s="407"/>
      <c r="AY59" s="446"/>
      <c r="AZ59" s="407"/>
      <c r="BA59" s="446"/>
      <c r="BB59" s="407"/>
      <c r="BC59" s="446"/>
      <c r="BD59" s="407"/>
      <c r="BE59" s="446"/>
      <c r="BF59" s="407"/>
      <c r="BG59" s="446"/>
      <c r="BH59" s="407"/>
      <c r="BI59" s="446"/>
      <c r="BJ59" s="407"/>
      <c r="BK59" s="446"/>
      <c r="BL59" s="407"/>
      <c r="BM59" s="446"/>
      <c r="BN59" s="407"/>
    </row>
    <row r="60" spans="36:66" ht="12.75">
      <c r="AJ60" s="18"/>
      <c r="AK60" s="18"/>
      <c r="AL60" s="18"/>
      <c r="AM60" s="446"/>
      <c r="AN60" s="407"/>
      <c r="AO60" s="446"/>
      <c r="AP60" s="407"/>
      <c r="AQ60" s="446"/>
      <c r="AR60" s="407"/>
      <c r="AS60" s="446"/>
      <c r="AT60" s="407"/>
      <c r="AU60" s="446"/>
      <c r="AV60" s="407"/>
      <c r="AW60" s="446"/>
      <c r="AX60" s="407"/>
      <c r="AY60" s="446"/>
      <c r="AZ60" s="407"/>
      <c r="BA60" s="446"/>
      <c r="BB60" s="407"/>
      <c r="BC60" s="446"/>
      <c r="BD60" s="407"/>
      <c r="BE60" s="446"/>
      <c r="BF60" s="407"/>
      <c r="BG60" s="446"/>
      <c r="BH60" s="407"/>
      <c r="BI60" s="446"/>
      <c r="BJ60" s="407"/>
      <c r="BK60" s="446"/>
      <c r="BL60" s="407"/>
      <c r="BM60" s="446"/>
      <c r="BN60" s="407"/>
    </row>
    <row r="61" spans="36:66" ht="12.75">
      <c r="AJ61" s="18"/>
      <c r="AK61" s="18"/>
      <c r="AL61" s="18"/>
      <c r="AM61" s="446"/>
      <c r="AN61" s="407"/>
      <c r="AO61" s="446"/>
      <c r="AP61" s="407"/>
      <c r="AQ61" s="446"/>
      <c r="AR61" s="407"/>
      <c r="AS61" s="446"/>
      <c r="AT61" s="407"/>
      <c r="AU61" s="446"/>
      <c r="AV61" s="407"/>
      <c r="AW61" s="446"/>
      <c r="AX61" s="407"/>
      <c r="AY61" s="446"/>
      <c r="AZ61" s="407"/>
      <c r="BA61" s="446"/>
      <c r="BB61" s="407"/>
      <c r="BC61" s="446"/>
      <c r="BD61" s="407"/>
      <c r="BE61" s="446"/>
      <c r="BF61" s="407"/>
      <c r="BG61" s="446"/>
      <c r="BH61" s="407"/>
      <c r="BI61" s="446"/>
      <c r="BJ61" s="407"/>
      <c r="BK61" s="446"/>
      <c r="BL61" s="407"/>
      <c r="BM61" s="446"/>
      <c r="BN61" s="407"/>
    </row>
    <row r="62" spans="36:66" ht="12.75">
      <c r="AJ62" s="18"/>
      <c r="AK62" s="18"/>
      <c r="AL62" s="18"/>
      <c r="AM62" s="446"/>
      <c r="AN62" s="407"/>
      <c r="AO62" s="446"/>
      <c r="AP62" s="407"/>
      <c r="AQ62" s="446"/>
      <c r="AR62" s="407"/>
      <c r="AS62" s="446"/>
      <c r="AT62" s="407"/>
      <c r="AU62" s="446"/>
      <c r="AV62" s="407"/>
      <c r="AW62" s="446"/>
      <c r="AX62" s="407"/>
      <c r="AY62" s="446"/>
      <c r="AZ62" s="407"/>
      <c r="BA62" s="446"/>
      <c r="BB62" s="407"/>
      <c r="BC62" s="446"/>
      <c r="BD62" s="407"/>
      <c r="BE62" s="446"/>
      <c r="BF62" s="407"/>
      <c r="BG62" s="446"/>
      <c r="BH62" s="407"/>
      <c r="BI62" s="446"/>
      <c r="BJ62" s="407"/>
      <c r="BK62" s="446"/>
      <c r="BL62" s="407"/>
      <c r="BM62" s="446"/>
      <c r="BN62" s="407"/>
    </row>
    <row r="63" spans="36:66" ht="12.75">
      <c r="AJ63" s="18"/>
      <c r="AK63" s="18"/>
      <c r="AL63" s="18"/>
      <c r="AM63" s="446"/>
      <c r="AN63" s="407"/>
      <c r="AO63" s="446"/>
      <c r="AP63" s="407"/>
      <c r="AQ63" s="446"/>
      <c r="AR63" s="407"/>
      <c r="AS63" s="446"/>
      <c r="AT63" s="407"/>
      <c r="AU63" s="446"/>
      <c r="AV63" s="407"/>
      <c r="AW63" s="446"/>
      <c r="AX63" s="407"/>
      <c r="AY63" s="446"/>
      <c r="AZ63" s="407"/>
      <c r="BA63" s="446"/>
      <c r="BB63" s="407"/>
      <c r="BC63" s="446"/>
      <c r="BD63" s="407"/>
      <c r="BE63" s="446"/>
      <c r="BF63" s="407"/>
      <c r="BG63" s="446"/>
      <c r="BH63" s="407"/>
      <c r="BI63" s="446"/>
      <c r="BJ63" s="407"/>
      <c r="BK63" s="446"/>
      <c r="BL63" s="407"/>
      <c r="BM63" s="446"/>
      <c r="BN63" s="407"/>
    </row>
    <row r="64" spans="36:66" ht="12.75">
      <c r="AJ64" s="18"/>
      <c r="AK64" s="18"/>
      <c r="AL64" s="18"/>
      <c r="AM64" s="446"/>
      <c r="AN64" s="407"/>
      <c r="AO64" s="446"/>
      <c r="AP64" s="407"/>
      <c r="AQ64" s="446"/>
      <c r="AR64" s="407"/>
      <c r="AS64" s="446"/>
      <c r="AT64" s="407"/>
      <c r="AU64" s="446"/>
      <c r="AV64" s="407"/>
      <c r="AW64" s="446"/>
      <c r="AX64" s="407"/>
      <c r="AY64" s="446"/>
      <c r="AZ64" s="407"/>
      <c r="BA64" s="446"/>
      <c r="BB64" s="407"/>
      <c r="BC64" s="446"/>
      <c r="BD64" s="407"/>
      <c r="BE64" s="446"/>
      <c r="BF64" s="407"/>
      <c r="BG64" s="446"/>
      <c r="BH64" s="407"/>
      <c r="BI64" s="446"/>
      <c r="BJ64" s="407"/>
      <c r="BK64" s="446"/>
      <c r="BL64" s="407"/>
      <c r="BM64" s="446"/>
      <c r="BN64" s="407"/>
    </row>
    <row r="65" spans="36:66" ht="12.75">
      <c r="AJ65" s="18"/>
      <c r="AK65" s="18"/>
      <c r="AL65" s="18"/>
      <c r="AM65" s="446"/>
      <c r="AN65" s="407"/>
      <c r="AO65" s="446"/>
      <c r="AP65" s="407"/>
      <c r="AQ65" s="446"/>
      <c r="AR65" s="407"/>
      <c r="AS65" s="446"/>
      <c r="AT65" s="407"/>
      <c r="AU65" s="446"/>
      <c r="AV65" s="407"/>
      <c r="AW65" s="446"/>
      <c r="AX65" s="407"/>
      <c r="AY65" s="446"/>
      <c r="AZ65" s="407"/>
      <c r="BA65" s="446"/>
      <c r="BB65" s="407"/>
      <c r="BC65" s="446"/>
      <c r="BD65" s="407"/>
      <c r="BE65" s="446"/>
      <c r="BF65" s="407"/>
      <c r="BG65" s="446"/>
      <c r="BH65" s="407"/>
      <c r="BI65" s="446"/>
      <c r="BJ65" s="407"/>
      <c r="BK65" s="446"/>
      <c r="BL65" s="407"/>
      <c r="BM65" s="446"/>
      <c r="BN65" s="407"/>
    </row>
    <row r="66" spans="36:66" ht="12.75">
      <c r="AJ66" s="18"/>
      <c r="AK66" s="18"/>
      <c r="AL66" s="18"/>
      <c r="AM66" s="446"/>
      <c r="AN66" s="407"/>
      <c r="AO66" s="446"/>
      <c r="AP66" s="407"/>
      <c r="AQ66" s="446"/>
      <c r="AR66" s="407"/>
      <c r="AS66" s="446"/>
      <c r="AT66" s="407"/>
      <c r="AU66" s="446"/>
      <c r="AV66" s="407"/>
      <c r="AW66" s="446"/>
      <c r="AX66" s="407"/>
      <c r="AY66" s="446"/>
      <c r="AZ66" s="407"/>
      <c r="BA66" s="446"/>
      <c r="BB66" s="407"/>
      <c r="BC66" s="446"/>
      <c r="BD66" s="407"/>
      <c r="BE66" s="446"/>
      <c r="BF66" s="407"/>
      <c r="BG66" s="446"/>
      <c r="BH66" s="407"/>
      <c r="BI66" s="446"/>
      <c r="BJ66" s="407"/>
      <c r="BK66" s="446"/>
      <c r="BL66" s="407"/>
      <c r="BM66" s="446"/>
      <c r="BN66" s="407"/>
    </row>
    <row r="67" spans="36:66" ht="12.75">
      <c r="AJ67" s="18"/>
      <c r="AK67" s="18"/>
      <c r="AL67" s="18"/>
      <c r="AM67" s="446"/>
      <c r="AN67" s="407"/>
      <c r="AO67" s="446"/>
      <c r="AP67" s="407"/>
      <c r="AQ67" s="446"/>
      <c r="AR67" s="407"/>
      <c r="AS67" s="446"/>
      <c r="AT67" s="407"/>
      <c r="AU67" s="446"/>
      <c r="AV67" s="407"/>
      <c r="AW67" s="446"/>
      <c r="AX67" s="407"/>
      <c r="AY67" s="446"/>
      <c r="AZ67" s="407"/>
      <c r="BA67" s="446"/>
      <c r="BB67" s="407"/>
      <c r="BC67" s="446"/>
      <c r="BD67" s="407"/>
      <c r="BE67" s="446"/>
      <c r="BF67" s="407"/>
      <c r="BG67" s="446"/>
      <c r="BH67" s="407"/>
      <c r="BI67" s="446"/>
      <c r="BJ67" s="407"/>
      <c r="BK67" s="446"/>
      <c r="BL67" s="407"/>
      <c r="BM67" s="446"/>
      <c r="BN67" s="407"/>
    </row>
    <row r="68" spans="36:66" ht="12.75">
      <c r="AJ68" s="18"/>
      <c r="AK68" s="18"/>
      <c r="AL68" s="18"/>
      <c r="AM68" s="446"/>
      <c r="AN68" s="407"/>
      <c r="AO68" s="446"/>
      <c r="AP68" s="407"/>
      <c r="AQ68" s="446"/>
      <c r="AR68" s="407"/>
      <c r="AS68" s="446"/>
      <c r="AT68" s="407"/>
      <c r="AU68" s="446"/>
      <c r="AV68" s="407"/>
      <c r="AW68" s="446"/>
      <c r="AX68" s="407"/>
      <c r="AY68" s="446"/>
      <c r="AZ68" s="407"/>
      <c r="BA68" s="446"/>
      <c r="BB68" s="407"/>
      <c r="BC68" s="446"/>
      <c r="BD68" s="407"/>
      <c r="BE68" s="446"/>
      <c r="BF68" s="407"/>
      <c r="BG68" s="446"/>
      <c r="BH68" s="407"/>
      <c r="BI68" s="446"/>
      <c r="BJ68" s="407"/>
      <c r="BK68" s="446"/>
      <c r="BL68" s="407"/>
      <c r="BM68" s="446"/>
      <c r="BN68" s="407"/>
    </row>
    <row r="69" spans="36:66" ht="12.75">
      <c r="AJ69" s="18"/>
      <c r="AK69" s="18"/>
      <c r="AL69" s="18"/>
      <c r="AM69" s="446"/>
      <c r="AN69" s="407"/>
      <c r="AO69" s="446"/>
      <c r="AP69" s="407"/>
      <c r="AQ69" s="446"/>
      <c r="AR69" s="407"/>
      <c r="AS69" s="446"/>
      <c r="AT69" s="407"/>
      <c r="AU69" s="446"/>
      <c r="AV69" s="407"/>
      <c r="AW69" s="446"/>
      <c r="AX69" s="407"/>
      <c r="AY69" s="446"/>
      <c r="AZ69" s="407"/>
      <c r="BA69" s="446"/>
      <c r="BB69" s="407"/>
      <c r="BC69" s="446"/>
      <c r="BD69" s="407"/>
      <c r="BE69" s="446"/>
      <c r="BF69" s="407"/>
      <c r="BG69" s="446"/>
      <c r="BH69" s="407"/>
      <c r="BI69" s="446"/>
      <c r="BJ69" s="407"/>
      <c r="BK69" s="446"/>
      <c r="BL69" s="407"/>
      <c r="BM69" s="446"/>
      <c r="BN69" s="407"/>
    </row>
    <row r="70" spans="36:66" ht="12.75">
      <c r="AJ70" s="18"/>
      <c r="AK70" s="18"/>
      <c r="AL70" s="18"/>
      <c r="AM70" s="446"/>
      <c r="AN70" s="407"/>
      <c r="AO70" s="446"/>
      <c r="AP70" s="407"/>
      <c r="AQ70" s="446"/>
      <c r="AR70" s="407"/>
      <c r="AS70" s="446"/>
      <c r="AT70" s="407"/>
      <c r="AU70" s="446"/>
      <c r="AV70" s="407"/>
      <c r="AW70" s="446"/>
      <c r="AX70" s="407"/>
      <c r="AY70" s="446"/>
      <c r="AZ70" s="407"/>
      <c r="BA70" s="446"/>
      <c r="BB70" s="407"/>
      <c r="BC70" s="446"/>
      <c r="BD70" s="407"/>
      <c r="BE70" s="446"/>
      <c r="BF70" s="407"/>
      <c r="BG70" s="446"/>
      <c r="BH70" s="407"/>
      <c r="BI70" s="446"/>
      <c r="BJ70" s="407"/>
      <c r="BK70" s="446"/>
      <c r="BL70" s="407"/>
      <c r="BM70" s="446"/>
      <c r="BN70" s="407"/>
    </row>
    <row r="71" spans="36:66" ht="12.75">
      <c r="AJ71" s="18"/>
      <c r="AK71" s="18"/>
      <c r="AL71" s="18"/>
      <c r="AM71" s="446"/>
      <c r="AN71" s="407"/>
      <c r="AO71" s="446"/>
      <c r="AP71" s="407"/>
      <c r="AQ71" s="446"/>
      <c r="AR71" s="407"/>
      <c r="AS71" s="446"/>
      <c r="AT71" s="407"/>
      <c r="AU71" s="446"/>
      <c r="AV71" s="407"/>
      <c r="AW71" s="446"/>
      <c r="AX71" s="407"/>
      <c r="AY71" s="446"/>
      <c r="AZ71" s="407"/>
      <c r="BA71" s="446"/>
      <c r="BB71" s="407"/>
      <c r="BC71" s="446"/>
      <c r="BD71" s="407"/>
      <c r="BE71" s="446"/>
      <c r="BF71" s="407"/>
      <c r="BG71" s="446"/>
      <c r="BH71" s="407"/>
      <c r="BI71" s="446"/>
      <c r="BJ71" s="407"/>
      <c r="BK71" s="446"/>
      <c r="BL71" s="407"/>
      <c r="BM71" s="446"/>
      <c r="BN71" s="407"/>
    </row>
    <row r="72" spans="36:66" ht="12.75">
      <c r="AJ72" s="18"/>
      <c r="AK72" s="18"/>
      <c r="AL72" s="18"/>
      <c r="AM72" s="446"/>
      <c r="AN72" s="407"/>
      <c r="AO72" s="446"/>
      <c r="AP72" s="407"/>
      <c r="AQ72" s="446"/>
      <c r="AR72" s="407"/>
      <c r="AS72" s="446"/>
      <c r="AT72" s="407"/>
      <c r="AU72" s="446"/>
      <c r="AV72" s="407"/>
      <c r="AW72" s="446"/>
      <c r="AX72" s="407"/>
      <c r="AY72" s="446"/>
      <c r="AZ72" s="407"/>
      <c r="BA72" s="446"/>
      <c r="BB72" s="407"/>
      <c r="BC72" s="446"/>
      <c r="BD72" s="407"/>
      <c r="BE72" s="446"/>
      <c r="BF72" s="407"/>
      <c r="BG72" s="446"/>
      <c r="BH72" s="407"/>
      <c r="BI72" s="446"/>
      <c r="BJ72" s="407"/>
      <c r="BK72" s="446"/>
      <c r="BL72" s="407"/>
      <c r="BM72" s="446"/>
      <c r="BN72" s="407"/>
    </row>
    <row r="73" spans="36:66" ht="12.75">
      <c r="AJ73" s="18"/>
      <c r="AK73" s="18"/>
      <c r="AL73" s="18"/>
      <c r="AM73" s="446"/>
      <c r="AN73" s="407"/>
      <c r="AO73" s="446"/>
      <c r="AP73" s="407"/>
      <c r="AQ73" s="446"/>
      <c r="AR73" s="407"/>
      <c r="AS73" s="446"/>
      <c r="AT73" s="407"/>
      <c r="AU73" s="446"/>
      <c r="AV73" s="407"/>
      <c r="AW73" s="446"/>
      <c r="AX73" s="407"/>
      <c r="AY73" s="446"/>
      <c r="AZ73" s="407"/>
      <c r="BA73" s="446"/>
      <c r="BB73" s="407"/>
      <c r="BC73" s="446"/>
      <c r="BD73" s="407"/>
      <c r="BE73" s="446"/>
      <c r="BF73" s="407"/>
      <c r="BG73" s="446"/>
      <c r="BH73" s="407"/>
      <c r="BI73" s="446"/>
      <c r="BJ73" s="407"/>
      <c r="BK73" s="446"/>
      <c r="BL73" s="407"/>
      <c r="BM73" s="446"/>
      <c r="BN73" s="407"/>
    </row>
    <row r="74" spans="36:66" ht="12.75">
      <c r="AJ74" s="18"/>
      <c r="AK74" s="18"/>
      <c r="AL74" s="18"/>
      <c r="AM74" s="446"/>
      <c r="AN74" s="407"/>
      <c r="AO74" s="446"/>
      <c r="AP74" s="407"/>
      <c r="AQ74" s="446"/>
      <c r="AR74" s="407"/>
      <c r="AS74" s="446"/>
      <c r="AT74" s="407"/>
      <c r="AU74" s="446"/>
      <c r="AV74" s="407"/>
      <c r="AW74" s="446"/>
      <c r="AX74" s="407"/>
      <c r="AY74" s="446"/>
      <c r="AZ74" s="407"/>
      <c r="BA74" s="446"/>
      <c r="BB74" s="407"/>
      <c r="BC74" s="446"/>
      <c r="BD74" s="407"/>
      <c r="BE74" s="446"/>
      <c r="BF74" s="407"/>
      <c r="BG74" s="446"/>
      <c r="BH74" s="407"/>
      <c r="BI74" s="446"/>
      <c r="BJ74" s="407"/>
      <c r="BK74" s="446"/>
      <c r="BL74" s="407"/>
      <c r="BM74" s="446"/>
      <c r="BN74" s="407"/>
    </row>
    <row r="75" spans="36:66" ht="12.75">
      <c r="AJ75" s="18"/>
      <c r="AK75" s="18"/>
      <c r="AL75" s="18"/>
      <c r="AM75" s="446"/>
      <c r="AN75" s="407"/>
      <c r="AO75" s="446"/>
      <c r="AP75" s="407"/>
      <c r="AQ75" s="446"/>
      <c r="AR75" s="407"/>
      <c r="AS75" s="446"/>
      <c r="AT75" s="407"/>
      <c r="AU75" s="446"/>
      <c r="AV75" s="407"/>
      <c r="AW75" s="446"/>
      <c r="AX75" s="407"/>
      <c r="AY75" s="446"/>
      <c r="AZ75" s="407"/>
      <c r="BA75" s="446"/>
      <c r="BB75" s="407"/>
      <c r="BC75" s="446"/>
      <c r="BD75" s="407"/>
      <c r="BE75" s="446"/>
      <c r="BF75" s="407"/>
      <c r="BG75" s="446"/>
      <c r="BH75" s="407"/>
      <c r="BI75" s="446"/>
      <c r="BJ75" s="407"/>
      <c r="BK75" s="446"/>
      <c r="BL75" s="407"/>
      <c r="BM75" s="446"/>
      <c r="BN75" s="407"/>
    </row>
    <row r="76" spans="36:66" ht="12.75">
      <c r="AJ76" s="18"/>
      <c r="AK76" s="18"/>
      <c r="AL76" s="18"/>
      <c r="AM76" s="446"/>
      <c r="AN76" s="407"/>
      <c r="AO76" s="446"/>
      <c r="AP76" s="407"/>
      <c r="AQ76" s="446"/>
      <c r="AR76" s="407"/>
      <c r="AS76" s="446"/>
      <c r="AT76" s="407"/>
      <c r="AU76" s="446"/>
      <c r="AV76" s="407"/>
      <c r="AW76" s="446"/>
      <c r="AX76" s="407"/>
      <c r="AY76" s="446"/>
      <c r="AZ76" s="407"/>
      <c r="BA76" s="446"/>
      <c r="BB76" s="407"/>
      <c r="BC76" s="446"/>
      <c r="BD76" s="407"/>
      <c r="BE76" s="446"/>
      <c r="BF76" s="407"/>
      <c r="BG76" s="446"/>
      <c r="BH76" s="407"/>
      <c r="BI76" s="446"/>
      <c r="BJ76" s="407"/>
      <c r="BK76" s="446"/>
      <c r="BL76" s="407"/>
      <c r="BM76" s="446"/>
      <c r="BN76" s="407"/>
    </row>
    <row r="77" spans="36:66" ht="12.75">
      <c r="AJ77" s="18"/>
      <c r="AK77" s="18"/>
      <c r="AL77" s="18"/>
      <c r="AM77" s="446"/>
      <c r="AN77" s="407"/>
      <c r="AO77" s="446"/>
      <c r="AP77" s="407"/>
      <c r="AQ77" s="446"/>
      <c r="AR77" s="407"/>
      <c r="AS77" s="446"/>
      <c r="AT77" s="407"/>
      <c r="AU77" s="446"/>
      <c r="AV77" s="407"/>
      <c r="AW77" s="446"/>
      <c r="AX77" s="407"/>
      <c r="AY77" s="446"/>
      <c r="AZ77" s="407"/>
      <c r="BA77" s="446"/>
      <c r="BB77" s="407"/>
      <c r="BC77" s="446"/>
      <c r="BD77" s="407"/>
      <c r="BE77" s="446"/>
      <c r="BF77" s="407"/>
      <c r="BG77" s="446"/>
      <c r="BH77" s="407"/>
      <c r="BI77" s="446"/>
      <c r="BJ77" s="407"/>
      <c r="BK77" s="446"/>
      <c r="BL77" s="407"/>
      <c r="BM77" s="446"/>
      <c r="BN77" s="407"/>
    </row>
    <row r="78" spans="36:66" ht="12.75">
      <c r="AJ78" s="18"/>
      <c r="AK78" s="18"/>
      <c r="AL78" s="18"/>
      <c r="AM78" s="446"/>
      <c r="AN78" s="407"/>
      <c r="AO78" s="446"/>
      <c r="AP78" s="407"/>
      <c r="AQ78" s="446"/>
      <c r="AR78" s="407"/>
      <c r="AS78" s="446"/>
      <c r="AT78" s="407"/>
      <c r="AU78" s="446"/>
      <c r="AV78" s="407"/>
      <c r="AW78" s="446"/>
      <c r="AX78" s="407"/>
      <c r="AY78" s="446"/>
      <c r="AZ78" s="407"/>
      <c r="BA78" s="446"/>
      <c r="BB78" s="407"/>
      <c r="BC78" s="446"/>
      <c r="BD78" s="407"/>
      <c r="BE78" s="446"/>
      <c r="BF78" s="407"/>
      <c r="BG78" s="446"/>
      <c r="BH78" s="407"/>
      <c r="BI78" s="446"/>
      <c r="BJ78" s="407"/>
      <c r="BK78" s="446"/>
      <c r="BL78" s="407"/>
      <c r="BM78" s="446"/>
      <c r="BN78" s="407"/>
    </row>
    <row r="79" spans="36:66" ht="12.75">
      <c r="AJ79" s="18"/>
      <c r="AK79" s="18"/>
      <c r="AL79" s="18"/>
      <c r="AM79" s="446"/>
      <c r="AN79" s="407"/>
      <c r="AO79" s="446"/>
      <c r="AP79" s="407"/>
      <c r="AQ79" s="446"/>
      <c r="AR79" s="407"/>
      <c r="AS79" s="446"/>
      <c r="AT79" s="407"/>
      <c r="AU79" s="446"/>
      <c r="AV79" s="407"/>
      <c r="AW79" s="446"/>
      <c r="AX79" s="407"/>
      <c r="AY79" s="446"/>
      <c r="AZ79" s="407"/>
      <c r="BA79" s="446"/>
      <c r="BB79" s="407"/>
      <c r="BC79" s="446"/>
      <c r="BD79" s="407"/>
      <c r="BE79" s="446"/>
      <c r="BF79" s="407"/>
      <c r="BG79" s="446"/>
      <c r="BH79" s="407"/>
      <c r="BI79" s="446"/>
      <c r="BJ79" s="407"/>
      <c r="BK79" s="446"/>
      <c r="BL79" s="407"/>
      <c r="BM79" s="446"/>
      <c r="BN79" s="407"/>
    </row>
    <row r="80" spans="36:66" ht="12.75">
      <c r="AJ80" s="18"/>
      <c r="AK80" s="18"/>
      <c r="AL80" s="18"/>
      <c r="AM80" s="446"/>
      <c r="AN80" s="407"/>
      <c r="AO80" s="446"/>
      <c r="AP80" s="407"/>
      <c r="AQ80" s="446"/>
      <c r="AR80" s="407"/>
      <c r="AS80" s="446"/>
      <c r="AT80" s="407"/>
      <c r="AU80" s="446"/>
      <c r="AV80" s="407"/>
      <c r="AW80" s="446"/>
      <c r="AX80" s="407"/>
      <c r="AY80" s="446"/>
      <c r="AZ80" s="407"/>
      <c r="BA80" s="446"/>
      <c r="BB80" s="407"/>
      <c r="BC80" s="446"/>
      <c r="BD80" s="407"/>
      <c r="BE80" s="446"/>
      <c r="BF80" s="407"/>
      <c r="BG80" s="446"/>
      <c r="BH80" s="407"/>
      <c r="BI80" s="446"/>
      <c r="BJ80" s="407"/>
      <c r="BK80" s="446"/>
      <c r="BL80" s="407"/>
      <c r="BM80" s="446"/>
      <c r="BN80" s="407"/>
    </row>
    <row r="81" spans="36:66" ht="12.75">
      <c r="AJ81" s="18"/>
      <c r="AK81" s="18"/>
      <c r="AL81" s="18"/>
      <c r="AM81" s="446"/>
      <c r="AN81" s="407"/>
      <c r="AO81" s="446"/>
      <c r="AP81" s="407"/>
      <c r="AQ81" s="446"/>
      <c r="AR81" s="407"/>
      <c r="AS81" s="446"/>
      <c r="AT81" s="407"/>
      <c r="AU81" s="446"/>
      <c r="AV81" s="407"/>
      <c r="AW81" s="446"/>
      <c r="AX81" s="407"/>
      <c r="AY81" s="446"/>
      <c r="AZ81" s="407"/>
      <c r="BA81" s="446"/>
      <c r="BB81" s="407"/>
      <c r="BC81" s="446"/>
      <c r="BD81" s="407"/>
      <c r="BE81" s="446"/>
      <c r="BF81" s="407"/>
      <c r="BG81" s="446"/>
      <c r="BH81" s="407"/>
      <c r="BI81" s="446"/>
      <c r="BJ81" s="407"/>
      <c r="BK81" s="446"/>
      <c r="BL81" s="407"/>
      <c r="BM81" s="446"/>
      <c r="BN81" s="407"/>
    </row>
    <row r="82" spans="36:66" ht="12.75">
      <c r="AJ82" s="18"/>
      <c r="AK82" s="18"/>
      <c r="AL82" s="18"/>
      <c r="AM82" s="446"/>
      <c r="AN82" s="407"/>
      <c r="AO82" s="446"/>
      <c r="AP82" s="407"/>
      <c r="AQ82" s="446"/>
      <c r="AR82" s="407"/>
      <c r="AS82" s="446"/>
      <c r="AT82" s="407"/>
      <c r="AU82" s="446"/>
      <c r="AV82" s="407"/>
      <c r="AW82" s="446"/>
      <c r="AX82" s="407"/>
      <c r="AY82" s="446"/>
      <c r="AZ82" s="407"/>
      <c r="BA82" s="446"/>
      <c r="BB82" s="407"/>
      <c r="BC82" s="446"/>
      <c r="BD82" s="407"/>
      <c r="BE82" s="446"/>
      <c r="BF82" s="407"/>
      <c r="BG82" s="446"/>
      <c r="BH82" s="407"/>
      <c r="BI82" s="446"/>
      <c r="BJ82" s="407"/>
      <c r="BK82" s="446"/>
      <c r="BL82" s="407"/>
      <c r="BM82" s="446"/>
      <c r="BN82" s="407"/>
    </row>
    <row r="83" spans="36:66" ht="12.75">
      <c r="AJ83" s="18"/>
      <c r="AK83" s="18"/>
      <c r="AL83" s="18"/>
      <c r="AM83" s="446"/>
      <c r="AN83" s="407"/>
      <c r="AO83" s="446"/>
      <c r="AP83" s="407"/>
      <c r="AQ83" s="446"/>
      <c r="AR83" s="407"/>
      <c r="AS83" s="446"/>
      <c r="AT83" s="407"/>
      <c r="AU83" s="446"/>
      <c r="AV83" s="407"/>
      <c r="AW83" s="446"/>
      <c r="AX83" s="407"/>
      <c r="AY83" s="446"/>
      <c r="AZ83" s="407"/>
      <c r="BA83" s="446"/>
      <c r="BB83" s="407"/>
      <c r="BC83" s="446"/>
      <c r="BD83" s="407"/>
      <c r="BE83" s="446"/>
      <c r="BF83" s="407"/>
      <c r="BG83" s="446"/>
      <c r="BH83" s="407"/>
      <c r="BI83" s="446"/>
      <c r="BJ83" s="407"/>
      <c r="BK83" s="446"/>
      <c r="BL83" s="407"/>
      <c r="BM83" s="446"/>
      <c r="BN83" s="407"/>
    </row>
    <row r="84" spans="36:66" ht="12.75">
      <c r="AJ84" s="18"/>
      <c r="AK84" s="18"/>
      <c r="AL84" s="18"/>
      <c r="AM84" s="446"/>
      <c r="AN84" s="407"/>
      <c r="AO84" s="446"/>
      <c r="AP84" s="407"/>
      <c r="AQ84" s="446"/>
      <c r="AR84" s="407"/>
      <c r="AS84" s="446"/>
      <c r="AT84" s="407"/>
      <c r="AU84" s="446"/>
      <c r="AV84" s="407"/>
      <c r="AW84" s="446"/>
      <c r="AX84" s="407"/>
      <c r="AY84" s="446"/>
      <c r="AZ84" s="407"/>
      <c r="BA84" s="446"/>
      <c r="BB84" s="407"/>
      <c r="BC84" s="446"/>
      <c r="BD84" s="407"/>
      <c r="BE84" s="446"/>
      <c r="BF84" s="407"/>
      <c r="BG84" s="446"/>
      <c r="BH84" s="407"/>
      <c r="BI84" s="446"/>
      <c r="BJ84" s="407"/>
      <c r="BK84" s="446"/>
      <c r="BL84" s="407"/>
      <c r="BM84" s="446"/>
      <c r="BN84" s="407"/>
    </row>
    <row r="85" spans="36:66" ht="12.75">
      <c r="AJ85" s="18"/>
      <c r="AK85" s="18"/>
      <c r="AL85" s="18"/>
      <c r="AM85" s="446"/>
      <c r="AN85" s="407"/>
      <c r="AO85" s="446"/>
      <c r="AP85" s="407"/>
      <c r="AQ85" s="446"/>
      <c r="AR85" s="407"/>
      <c r="AS85" s="446"/>
      <c r="AT85" s="407"/>
      <c r="AU85" s="446"/>
      <c r="AV85" s="407"/>
      <c r="AW85" s="446"/>
      <c r="AX85" s="407"/>
      <c r="AY85" s="446"/>
      <c r="AZ85" s="407"/>
      <c r="BA85" s="446"/>
      <c r="BB85" s="407"/>
      <c r="BC85" s="446"/>
      <c r="BD85" s="407"/>
      <c r="BE85" s="446"/>
      <c r="BF85" s="407"/>
      <c r="BG85" s="446"/>
      <c r="BH85" s="407"/>
      <c r="BI85" s="446"/>
      <c r="BJ85" s="407"/>
      <c r="BK85" s="446"/>
      <c r="BL85" s="407"/>
      <c r="BM85" s="446"/>
      <c r="BN85" s="407"/>
    </row>
    <row r="86" spans="36:66" ht="12.75">
      <c r="AJ86" s="18"/>
      <c r="AK86" s="18"/>
      <c r="AL86" s="18"/>
      <c r="AM86" s="446"/>
      <c r="AN86" s="407"/>
      <c r="AO86" s="446"/>
      <c r="AP86" s="407"/>
      <c r="AQ86" s="446"/>
      <c r="AR86" s="407"/>
      <c r="AS86" s="446"/>
      <c r="AT86" s="407"/>
      <c r="AU86" s="446"/>
      <c r="AV86" s="407"/>
      <c r="AW86" s="446"/>
      <c r="AX86" s="407"/>
      <c r="AY86" s="446"/>
      <c r="AZ86" s="407"/>
      <c r="BA86" s="446"/>
      <c r="BB86" s="407"/>
      <c r="BC86" s="446"/>
      <c r="BD86" s="407"/>
      <c r="BE86" s="446"/>
      <c r="BF86" s="407"/>
      <c r="BG86" s="446"/>
      <c r="BH86" s="407"/>
      <c r="BI86" s="446"/>
      <c r="BJ86" s="407"/>
      <c r="BK86" s="446"/>
      <c r="BL86" s="407"/>
      <c r="BM86" s="446"/>
      <c r="BN86" s="407"/>
    </row>
    <row r="87" spans="36:66" ht="12.75">
      <c r="AJ87" s="18"/>
      <c r="AK87" s="18"/>
      <c r="AL87" s="18"/>
      <c r="AM87" s="446"/>
      <c r="AN87" s="407"/>
      <c r="AO87" s="446"/>
      <c r="AP87" s="407"/>
      <c r="AQ87" s="446"/>
      <c r="AR87" s="407"/>
      <c r="AS87" s="446"/>
      <c r="AT87" s="407"/>
      <c r="AU87" s="446"/>
      <c r="AV87" s="407"/>
      <c r="AW87" s="446"/>
      <c r="AX87" s="407"/>
      <c r="AY87" s="446"/>
      <c r="AZ87" s="407"/>
      <c r="BA87" s="446"/>
      <c r="BB87" s="407"/>
      <c r="BC87" s="446"/>
      <c r="BD87" s="407"/>
      <c r="BE87" s="446"/>
      <c r="BF87" s="407"/>
      <c r="BG87" s="446"/>
      <c r="BH87" s="407"/>
      <c r="BI87" s="446"/>
      <c r="BJ87" s="407"/>
      <c r="BK87" s="446"/>
      <c r="BL87" s="407"/>
      <c r="BM87" s="446"/>
      <c r="BN87" s="407"/>
    </row>
    <row r="88" spans="36:66" ht="12.75">
      <c r="AJ88" s="18"/>
      <c r="AK88" s="18"/>
      <c r="AL88" s="18"/>
      <c r="AM88" s="446"/>
      <c r="AN88" s="407"/>
      <c r="AO88" s="446"/>
      <c r="AP88" s="407"/>
      <c r="AQ88" s="446"/>
      <c r="AR88" s="407"/>
      <c r="AS88" s="446"/>
      <c r="AT88" s="407"/>
      <c r="AU88" s="446"/>
      <c r="AV88" s="407"/>
      <c r="AW88" s="446"/>
      <c r="AX88" s="407"/>
      <c r="AY88" s="446"/>
      <c r="AZ88" s="407"/>
      <c r="BA88" s="446"/>
      <c r="BB88" s="407"/>
      <c r="BC88" s="446"/>
      <c r="BD88" s="407"/>
      <c r="BE88" s="446"/>
      <c r="BF88" s="407"/>
      <c r="BG88" s="446"/>
      <c r="BH88" s="407"/>
      <c r="BI88" s="446"/>
      <c r="BJ88" s="407"/>
      <c r="BK88" s="446"/>
      <c r="BL88" s="407"/>
      <c r="BM88" s="446"/>
      <c r="BN88" s="407"/>
    </row>
    <row r="89" spans="36:66" ht="12.75">
      <c r="AJ89" s="18"/>
      <c r="AK89" s="18"/>
      <c r="AL89" s="18"/>
      <c r="AM89" s="446"/>
      <c r="AN89" s="407"/>
      <c r="AO89" s="446"/>
      <c r="AP89" s="407"/>
      <c r="AQ89" s="446"/>
      <c r="AR89" s="407"/>
      <c r="AS89" s="446"/>
      <c r="AT89" s="407"/>
      <c r="AU89" s="446"/>
      <c r="AV89" s="407"/>
      <c r="AW89" s="446"/>
      <c r="AX89" s="407"/>
      <c r="AY89" s="446"/>
      <c r="AZ89" s="407"/>
      <c r="BA89" s="446"/>
      <c r="BB89" s="407"/>
      <c r="BC89" s="446"/>
      <c r="BD89" s="407"/>
      <c r="BE89" s="446"/>
      <c r="BF89" s="407"/>
      <c r="BG89" s="446"/>
      <c r="BH89" s="407"/>
      <c r="BI89" s="446"/>
      <c r="BJ89" s="407"/>
      <c r="BK89" s="446"/>
      <c r="BL89" s="407"/>
      <c r="BM89" s="446"/>
      <c r="BN89" s="407"/>
    </row>
    <row r="90" spans="36:66" ht="12.75">
      <c r="AJ90" s="18"/>
      <c r="AK90" s="18"/>
      <c r="AL90" s="18"/>
      <c r="AM90" s="446"/>
      <c r="AN90" s="407"/>
      <c r="AO90" s="446"/>
      <c r="AP90" s="407"/>
      <c r="AQ90" s="446"/>
      <c r="AR90" s="407"/>
      <c r="AS90" s="446"/>
      <c r="AT90" s="407"/>
      <c r="AU90" s="446"/>
      <c r="AV90" s="407"/>
      <c r="AW90" s="446"/>
      <c r="AX90" s="407"/>
      <c r="AY90" s="446"/>
      <c r="AZ90" s="407"/>
      <c r="BA90" s="446"/>
      <c r="BB90" s="407"/>
      <c r="BC90" s="446"/>
      <c r="BD90" s="407"/>
      <c r="BE90" s="446"/>
      <c r="BF90" s="407"/>
      <c r="BG90" s="446"/>
      <c r="BH90" s="407"/>
      <c r="BI90" s="446"/>
      <c r="BJ90" s="407"/>
      <c r="BK90" s="446"/>
      <c r="BL90" s="407"/>
      <c r="BM90" s="446"/>
      <c r="BN90" s="407"/>
    </row>
    <row r="91" spans="36:66" ht="12.75">
      <c r="AJ91" s="18"/>
      <c r="AK91" s="18"/>
      <c r="AL91" s="18"/>
      <c r="AM91" s="446"/>
      <c r="AN91" s="407"/>
      <c r="AO91" s="446"/>
      <c r="AP91" s="407"/>
      <c r="AQ91" s="446"/>
      <c r="AR91" s="407"/>
      <c r="AS91" s="446"/>
      <c r="AT91" s="407"/>
      <c r="AU91" s="446"/>
      <c r="AV91" s="407"/>
      <c r="AW91" s="446"/>
      <c r="AX91" s="407"/>
      <c r="AY91" s="446"/>
      <c r="AZ91" s="407"/>
      <c r="BA91" s="446"/>
      <c r="BB91" s="407"/>
      <c r="BC91" s="446"/>
      <c r="BD91" s="407"/>
      <c r="BE91" s="446"/>
      <c r="BF91" s="407"/>
      <c r="BG91" s="446"/>
      <c r="BH91" s="407"/>
      <c r="BI91" s="446"/>
      <c r="BJ91" s="407"/>
      <c r="BK91" s="446"/>
      <c r="BL91" s="407"/>
      <c r="BM91" s="446"/>
      <c r="BN91" s="407"/>
    </row>
    <row r="92" spans="36:66" ht="12.75">
      <c r="AJ92" s="18"/>
      <c r="AK92" s="18"/>
      <c r="AL92" s="18"/>
      <c r="AM92" s="446"/>
      <c r="AN92" s="407"/>
      <c r="AO92" s="446"/>
      <c r="AP92" s="407"/>
      <c r="AQ92" s="446"/>
      <c r="AR92" s="407"/>
      <c r="AS92" s="446"/>
      <c r="AT92" s="407"/>
      <c r="AU92" s="446"/>
      <c r="AV92" s="407"/>
      <c r="AW92" s="446"/>
      <c r="AX92" s="407"/>
      <c r="AY92" s="446"/>
      <c r="AZ92" s="407"/>
      <c r="BA92" s="446"/>
      <c r="BB92" s="407"/>
      <c r="BC92" s="446"/>
      <c r="BD92" s="407"/>
      <c r="BE92" s="446"/>
      <c r="BF92" s="407"/>
      <c r="BG92" s="446"/>
      <c r="BH92" s="407"/>
      <c r="BI92" s="446"/>
      <c r="BJ92" s="407"/>
      <c r="BK92" s="446"/>
      <c r="BL92" s="407"/>
      <c r="BM92" s="446"/>
      <c r="BN92" s="407"/>
    </row>
    <row r="93" spans="36:66" ht="12.75">
      <c r="AJ93" s="18"/>
      <c r="AK93" s="18"/>
      <c r="AL93" s="18"/>
      <c r="AM93" s="446"/>
      <c r="AN93" s="407"/>
      <c r="AO93" s="446"/>
      <c r="AP93" s="407"/>
      <c r="AQ93" s="446"/>
      <c r="AR93" s="407"/>
      <c r="AS93" s="446"/>
      <c r="AT93" s="407"/>
      <c r="AU93" s="446"/>
      <c r="AV93" s="407"/>
      <c r="AW93" s="446"/>
      <c r="AX93" s="407"/>
      <c r="AY93" s="446"/>
      <c r="AZ93" s="407"/>
      <c r="BA93" s="446"/>
      <c r="BB93" s="407"/>
      <c r="BC93" s="446"/>
      <c r="BD93" s="407"/>
      <c r="BE93" s="446"/>
      <c r="BF93" s="407"/>
      <c r="BG93" s="446"/>
      <c r="BH93" s="407"/>
      <c r="BI93" s="446"/>
      <c r="BJ93" s="407"/>
      <c r="BK93" s="446"/>
      <c r="BL93" s="407"/>
      <c r="BM93" s="446"/>
      <c r="BN93" s="407"/>
    </row>
    <row r="94" spans="36:66" ht="12.75">
      <c r="AJ94" s="18"/>
      <c r="AK94" s="18"/>
      <c r="AL94" s="18"/>
      <c r="AM94" s="446"/>
      <c r="AN94" s="407"/>
      <c r="AO94" s="446"/>
      <c r="AP94" s="407"/>
      <c r="AQ94" s="446"/>
      <c r="AR94" s="407"/>
      <c r="AS94" s="446"/>
      <c r="AT94" s="407"/>
      <c r="AU94" s="446"/>
      <c r="AV94" s="407"/>
      <c r="AW94" s="446"/>
      <c r="AX94" s="407"/>
      <c r="AY94" s="446"/>
      <c r="AZ94" s="407"/>
      <c r="BA94" s="446"/>
      <c r="BB94" s="407"/>
      <c r="BC94" s="446"/>
      <c r="BD94" s="407"/>
      <c r="BE94" s="446"/>
      <c r="BF94" s="407"/>
      <c r="BG94" s="446"/>
      <c r="BH94" s="407"/>
      <c r="BI94" s="446"/>
      <c r="BJ94" s="407"/>
      <c r="BK94" s="446"/>
      <c r="BL94" s="407"/>
      <c r="BM94" s="446"/>
      <c r="BN94" s="407"/>
    </row>
    <row r="95" spans="36:66" ht="12.75">
      <c r="AJ95" s="18"/>
      <c r="AK95" s="18"/>
      <c r="AL95" s="18"/>
      <c r="AM95" s="446"/>
      <c r="AN95" s="407"/>
      <c r="AO95" s="446"/>
      <c r="AP95" s="407"/>
      <c r="AQ95" s="446"/>
      <c r="AR95" s="407"/>
      <c r="AS95" s="446"/>
      <c r="AT95" s="407"/>
      <c r="AU95" s="446"/>
      <c r="AV95" s="407"/>
      <c r="AW95" s="446"/>
      <c r="AX95" s="407"/>
      <c r="AY95" s="446"/>
      <c r="AZ95" s="407"/>
      <c r="BA95" s="446"/>
      <c r="BB95" s="407"/>
      <c r="BC95" s="446"/>
      <c r="BD95" s="407"/>
      <c r="BE95" s="446"/>
      <c r="BF95" s="407"/>
      <c r="BG95" s="446"/>
      <c r="BH95" s="407"/>
      <c r="BI95" s="446"/>
      <c r="BJ95" s="407"/>
      <c r="BK95" s="446"/>
      <c r="BL95" s="407"/>
      <c r="BM95" s="446"/>
      <c r="BN95" s="407"/>
    </row>
    <row r="96" spans="36:66" ht="12.75">
      <c r="AJ96" s="18"/>
      <c r="AK96" s="18"/>
      <c r="AL96" s="18"/>
      <c r="AM96" s="446"/>
      <c r="AN96" s="407"/>
      <c r="AO96" s="446"/>
      <c r="AP96" s="407"/>
      <c r="AQ96" s="446"/>
      <c r="AR96" s="407"/>
      <c r="AS96" s="446"/>
      <c r="AT96" s="407"/>
      <c r="AU96" s="446"/>
      <c r="AV96" s="407"/>
      <c r="AW96" s="446"/>
      <c r="AX96" s="407"/>
      <c r="AY96" s="446"/>
      <c r="AZ96" s="407"/>
      <c r="BA96" s="446"/>
      <c r="BB96" s="407"/>
      <c r="BC96" s="446"/>
      <c r="BD96" s="407"/>
      <c r="BE96" s="446"/>
      <c r="BF96" s="407"/>
      <c r="BG96" s="446"/>
      <c r="BH96" s="407"/>
      <c r="BI96" s="446"/>
      <c r="BJ96" s="407"/>
      <c r="BK96" s="446"/>
      <c r="BL96" s="407"/>
      <c r="BM96" s="446"/>
      <c r="BN96" s="407"/>
    </row>
    <row r="97" spans="36:66" ht="12.75">
      <c r="AJ97" s="18"/>
      <c r="AK97" s="18"/>
      <c r="AL97" s="18"/>
      <c r="AM97" s="446"/>
      <c r="AN97" s="407"/>
      <c r="AO97" s="446"/>
      <c r="AP97" s="407"/>
      <c r="AQ97" s="446"/>
      <c r="AR97" s="407"/>
      <c r="AS97" s="446"/>
      <c r="AT97" s="407"/>
      <c r="AU97" s="446"/>
      <c r="AV97" s="407"/>
      <c r="AW97" s="446"/>
      <c r="AX97" s="407"/>
      <c r="AY97" s="446"/>
      <c r="AZ97" s="407"/>
      <c r="BA97" s="446"/>
      <c r="BB97" s="407"/>
      <c r="BC97" s="446"/>
      <c r="BD97" s="407"/>
      <c r="BE97" s="446"/>
      <c r="BF97" s="407"/>
      <c r="BG97" s="446"/>
      <c r="BH97" s="407"/>
      <c r="BI97" s="446"/>
      <c r="BJ97" s="407"/>
      <c r="BK97" s="446"/>
      <c r="BL97" s="407"/>
      <c r="BM97" s="446"/>
      <c r="BN97" s="407"/>
    </row>
    <row r="98" spans="36:66" ht="12.75">
      <c r="AJ98" s="18"/>
      <c r="AK98" s="18"/>
      <c r="AL98" s="18"/>
      <c r="AM98" s="446"/>
      <c r="AN98" s="407"/>
      <c r="AO98" s="446"/>
      <c r="AP98" s="407"/>
      <c r="AQ98" s="446"/>
      <c r="AR98" s="407"/>
      <c r="AS98" s="446"/>
      <c r="AT98" s="407"/>
      <c r="AU98" s="446"/>
      <c r="AV98" s="407"/>
      <c r="AW98" s="446"/>
      <c r="AX98" s="407"/>
      <c r="AY98" s="446"/>
      <c r="AZ98" s="407"/>
      <c r="BA98" s="446"/>
      <c r="BB98" s="407"/>
      <c r="BC98" s="446"/>
      <c r="BD98" s="407"/>
      <c r="BE98" s="446"/>
      <c r="BF98" s="407"/>
      <c r="BG98" s="446"/>
      <c r="BH98" s="407"/>
      <c r="BI98" s="446"/>
      <c r="BJ98" s="407"/>
      <c r="BK98" s="446"/>
      <c r="BL98" s="407"/>
      <c r="BM98" s="446"/>
      <c r="BN98" s="407"/>
    </row>
    <row r="99" spans="36:66" ht="12.75">
      <c r="AJ99" s="18"/>
      <c r="AK99" s="18"/>
      <c r="AL99" s="18"/>
      <c r="AM99" s="446"/>
      <c r="AN99" s="407"/>
      <c r="AO99" s="446"/>
      <c r="AP99" s="407"/>
      <c r="AQ99" s="446"/>
      <c r="AR99" s="407"/>
      <c r="AS99" s="446"/>
      <c r="AT99" s="407"/>
      <c r="AU99" s="446"/>
      <c r="AV99" s="407"/>
      <c r="AW99" s="446"/>
      <c r="AX99" s="407"/>
      <c r="AY99" s="446"/>
      <c r="AZ99" s="407"/>
      <c r="BA99" s="446"/>
      <c r="BB99" s="407"/>
      <c r="BC99" s="446"/>
      <c r="BD99" s="407"/>
      <c r="BE99" s="446"/>
      <c r="BF99" s="407"/>
      <c r="BG99" s="446"/>
      <c r="BH99" s="407"/>
      <c r="BI99" s="446"/>
      <c r="BJ99" s="407"/>
      <c r="BK99" s="446"/>
      <c r="BL99" s="407"/>
      <c r="BM99" s="446"/>
      <c r="BN99" s="407"/>
    </row>
    <row r="100" spans="36:66" ht="12.75">
      <c r="AJ100" s="18"/>
      <c r="AK100" s="18"/>
      <c r="AL100" s="18"/>
      <c r="AM100" s="446"/>
      <c r="AN100" s="407"/>
      <c r="AO100" s="446"/>
      <c r="AP100" s="407"/>
      <c r="AQ100" s="446"/>
      <c r="AR100" s="407"/>
      <c r="AS100" s="446"/>
      <c r="AT100" s="407"/>
      <c r="AU100" s="446"/>
      <c r="AV100" s="407"/>
      <c r="AW100" s="446"/>
      <c r="AX100" s="407"/>
      <c r="AY100" s="446"/>
      <c r="AZ100" s="407"/>
      <c r="BA100" s="446"/>
      <c r="BB100" s="407"/>
      <c r="BC100" s="446"/>
      <c r="BD100" s="407"/>
      <c r="BE100" s="446"/>
      <c r="BF100" s="407"/>
      <c r="BG100" s="446"/>
      <c r="BH100" s="407"/>
      <c r="BI100" s="446"/>
      <c r="BJ100" s="407"/>
      <c r="BK100" s="446"/>
      <c r="BL100" s="407"/>
      <c r="BM100" s="446"/>
      <c r="BN100" s="407"/>
    </row>
    <row r="101" spans="36:66" ht="12.75">
      <c r="AJ101" s="18"/>
      <c r="AK101" s="18"/>
      <c r="AL101" s="18"/>
      <c r="AM101" s="446"/>
      <c r="AN101" s="407"/>
      <c r="AO101" s="446"/>
      <c r="AP101" s="407"/>
      <c r="AQ101" s="446"/>
      <c r="AR101" s="407"/>
      <c r="AS101" s="446"/>
      <c r="AT101" s="407"/>
      <c r="AU101" s="446"/>
      <c r="AV101" s="407"/>
      <c r="AW101" s="446"/>
      <c r="AX101" s="407"/>
      <c r="AY101" s="446"/>
      <c r="AZ101" s="407"/>
      <c r="BA101" s="446"/>
      <c r="BB101" s="407"/>
      <c r="BC101" s="446"/>
      <c r="BD101" s="407"/>
      <c r="BE101" s="446"/>
      <c r="BF101" s="407"/>
      <c r="BG101" s="446"/>
      <c r="BH101" s="407"/>
      <c r="BI101" s="446"/>
      <c r="BJ101" s="407"/>
      <c r="BK101" s="446"/>
      <c r="BL101" s="407"/>
      <c r="BM101" s="446"/>
      <c r="BN101" s="407"/>
    </row>
    <row r="102" spans="36:66" ht="12.75">
      <c r="AJ102" s="18"/>
      <c r="AK102" s="18"/>
      <c r="AL102" s="18"/>
      <c r="AM102" s="446"/>
      <c r="AN102" s="407"/>
      <c r="AO102" s="446"/>
      <c r="AP102" s="407"/>
      <c r="AQ102" s="446"/>
      <c r="AR102" s="407"/>
      <c r="AS102" s="446"/>
      <c r="AT102" s="407"/>
      <c r="AU102" s="446"/>
      <c r="AV102" s="407"/>
      <c r="AW102" s="446"/>
      <c r="AX102" s="407"/>
      <c r="AY102" s="446"/>
      <c r="AZ102" s="407"/>
      <c r="BA102" s="446"/>
      <c r="BB102" s="407"/>
      <c r="BC102" s="446"/>
      <c r="BD102" s="407"/>
      <c r="BE102" s="446"/>
      <c r="BF102" s="407"/>
      <c r="BG102" s="446"/>
      <c r="BH102" s="407"/>
      <c r="BI102" s="446"/>
      <c r="BJ102" s="407"/>
      <c r="BK102" s="446"/>
      <c r="BL102" s="407"/>
      <c r="BM102" s="446"/>
      <c r="BN102" s="407"/>
    </row>
    <row r="103" spans="36:66" ht="12.75">
      <c r="AJ103" s="18"/>
      <c r="AK103" s="18"/>
      <c r="AL103" s="18"/>
      <c r="AM103" s="446"/>
      <c r="AN103" s="407"/>
      <c r="AO103" s="446"/>
      <c r="AP103" s="407"/>
      <c r="AQ103" s="446"/>
      <c r="AR103" s="407"/>
      <c r="AS103" s="446"/>
      <c r="AT103" s="407"/>
      <c r="AU103" s="446"/>
      <c r="AV103" s="407"/>
      <c r="AW103" s="446"/>
      <c r="AX103" s="407"/>
      <c r="AY103" s="446"/>
      <c r="AZ103" s="407"/>
      <c r="BA103" s="446"/>
      <c r="BB103" s="407"/>
      <c r="BC103" s="446"/>
      <c r="BD103" s="407"/>
      <c r="BE103" s="446"/>
      <c r="BF103" s="407"/>
      <c r="BG103" s="446"/>
      <c r="BH103" s="407"/>
      <c r="BI103" s="446"/>
      <c r="BJ103" s="407"/>
      <c r="BK103" s="446"/>
      <c r="BL103" s="407"/>
      <c r="BM103" s="446"/>
      <c r="BN103" s="407"/>
    </row>
    <row r="104" spans="36:66" ht="12.75">
      <c r="AJ104" s="18"/>
      <c r="AK104" s="18"/>
      <c r="AL104" s="18"/>
      <c r="AM104" s="446"/>
      <c r="AN104" s="407"/>
      <c r="AO104" s="446"/>
      <c r="AP104" s="407"/>
      <c r="AQ104" s="446"/>
      <c r="AR104" s="407"/>
      <c r="AS104" s="446"/>
      <c r="AT104" s="407"/>
      <c r="AU104" s="446"/>
      <c r="AV104" s="407"/>
      <c r="AW104" s="446"/>
      <c r="AX104" s="407"/>
      <c r="AY104" s="446"/>
      <c r="AZ104" s="407"/>
      <c r="BA104" s="446"/>
      <c r="BB104" s="407"/>
      <c r="BC104" s="446"/>
      <c r="BD104" s="407"/>
      <c r="BE104" s="446"/>
      <c r="BF104" s="407"/>
      <c r="BG104" s="446"/>
      <c r="BH104" s="407"/>
      <c r="BI104" s="446"/>
      <c r="BJ104" s="407"/>
      <c r="BK104" s="446"/>
      <c r="BL104" s="407"/>
      <c r="BM104" s="446"/>
      <c r="BN104" s="407"/>
    </row>
    <row r="105" spans="36:66" ht="12.75">
      <c r="AJ105" s="18"/>
      <c r="AK105" s="18"/>
      <c r="AL105" s="18"/>
      <c r="AM105" s="446"/>
      <c r="AN105" s="407"/>
      <c r="AO105" s="446"/>
      <c r="AP105" s="407"/>
      <c r="AQ105" s="446"/>
      <c r="AR105" s="407"/>
      <c r="AS105" s="446"/>
      <c r="AT105" s="407"/>
      <c r="AU105" s="446"/>
      <c r="AV105" s="407"/>
      <c r="AW105" s="446"/>
      <c r="AX105" s="407"/>
      <c r="AY105" s="446"/>
      <c r="AZ105" s="407"/>
      <c r="BA105" s="446"/>
      <c r="BB105" s="407"/>
      <c r="BC105" s="446"/>
      <c r="BD105" s="407"/>
      <c r="BE105" s="446"/>
      <c r="BF105" s="407"/>
      <c r="BG105" s="446"/>
      <c r="BH105" s="407"/>
      <c r="BI105" s="446"/>
      <c r="BJ105" s="407"/>
      <c r="BK105" s="446"/>
      <c r="BL105" s="407"/>
      <c r="BM105" s="446"/>
      <c r="BN105" s="407"/>
    </row>
    <row r="106" spans="36:66" ht="12.75">
      <c r="AJ106" s="18"/>
      <c r="AK106" s="18"/>
      <c r="AL106" s="18"/>
      <c r="AM106" s="446"/>
      <c r="AN106" s="407"/>
      <c r="AO106" s="446"/>
      <c r="AP106" s="407"/>
      <c r="AQ106" s="446"/>
      <c r="AR106" s="407"/>
      <c r="AS106" s="446"/>
      <c r="AT106" s="407"/>
      <c r="AU106" s="446"/>
      <c r="AV106" s="407"/>
      <c r="AW106" s="446"/>
      <c r="AX106" s="407"/>
      <c r="AY106" s="446"/>
      <c r="AZ106" s="407"/>
      <c r="BA106" s="446"/>
      <c r="BB106" s="407"/>
      <c r="BC106" s="446"/>
      <c r="BD106" s="407"/>
      <c r="BE106" s="446"/>
      <c r="BF106" s="407"/>
      <c r="BG106" s="446"/>
      <c r="BH106" s="407"/>
      <c r="BI106" s="446"/>
      <c r="BJ106" s="407"/>
      <c r="BK106" s="446"/>
      <c r="BL106" s="407"/>
      <c r="BM106" s="446"/>
      <c r="BN106" s="407"/>
    </row>
  </sheetData>
  <sheetProtection sheet="1" objects="1" scenarios="1" formatCells="0" formatColumns="0" formatRows="0" insertColumns="0"/>
  <mergeCells count="59">
    <mergeCell ref="E22:AH22"/>
    <mergeCell ref="AJ50:BN50"/>
    <mergeCell ref="C1:E1"/>
    <mergeCell ref="C3:D3"/>
    <mergeCell ref="G3:J3"/>
    <mergeCell ref="AA3:AB3"/>
    <mergeCell ref="D32:AH32"/>
    <mergeCell ref="D33:AH33"/>
    <mergeCell ref="E23:AH23"/>
    <mergeCell ref="AF27:AG27"/>
    <mergeCell ref="D28:AH28"/>
    <mergeCell ref="D29:AH29"/>
    <mergeCell ref="D38:AH38"/>
    <mergeCell ref="D39:AH39"/>
    <mergeCell ref="D40:AH40"/>
    <mergeCell ref="D41:AH41"/>
    <mergeCell ref="D42:AH42"/>
    <mergeCell ref="D43:AH43"/>
    <mergeCell ref="D44:AH44"/>
    <mergeCell ref="D45:AH45"/>
    <mergeCell ref="D50:AH50"/>
    <mergeCell ref="D46:AH46"/>
    <mergeCell ref="D47:AH47"/>
    <mergeCell ref="D48:AH48"/>
    <mergeCell ref="D49:AH49"/>
    <mergeCell ref="AJ46:BN46"/>
    <mergeCell ref="AJ47:BN47"/>
    <mergeCell ref="AJ48:BN48"/>
    <mergeCell ref="AJ49:BN49"/>
    <mergeCell ref="AJ42:BN42"/>
    <mergeCell ref="AJ43:BN43"/>
    <mergeCell ref="AJ44:BN44"/>
    <mergeCell ref="AJ45:BN45"/>
    <mergeCell ref="AJ38:BN38"/>
    <mergeCell ref="AJ39:BN39"/>
    <mergeCell ref="AJ40:BN40"/>
    <mergeCell ref="AJ41:BN41"/>
    <mergeCell ref="AA4:AC4"/>
    <mergeCell ref="C6:AH6"/>
    <mergeCell ref="C7:D7"/>
    <mergeCell ref="AJ37:BN37"/>
    <mergeCell ref="D34:AH34"/>
    <mergeCell ref="D35:AH35"/>
    <mergeCell ref="D36:AH36"/>
    <mergeCell ref="D37:AH37"/>
    <mergeCell ref="D30:AH30"/>
    <mergeCell ref="D31:AH31"/>
    <mergeCell ref="AJ33:BN33"/>
    <mergeCell ref="AJ34:BN34"/>
    <mergeCell ref="AJ35:BN35"/>
    <mergeCell ref="AJ36:BN36"/>
    <mergeCell ref="AJ29:BN29"/>
    <mergeCell ref="AJ30:BN30"/>
    <mergeCell ref="AJ31:BN31"/>
    <mergeCell ref="AJ32:BN32"/>
    <mergeCell ref="AM3:AP3"/>
    <mergeCell ref="BG3:BH3"/>
    <mergeCell ref="BG4:BH4"/>
    <mergeCell ref="AJ28:BN28"/>
  </mergeCells>
  <conditionalFormatting sqref="BC16 BE16:BG16 BM16 BK16 BI16 AQ16 AS16 AU16 AW16 AY16 BA16 Z16">
    <cfRule type="cellIs" priority="1" dxfId="1" operator="lessThan" stopIfTrue="1">
      <formula>Z9+Z10+Z11+Z12+Z13+Z14+Z15</formula>
    </cfRule>
  </conditionalFormatting>
  <conditionalFormatting sqref="BF23 AN23 AT23 AZ23 H16">
    <cfRule type="cellIs" priority="2" dxfId="0" operator="lessThan" stopIfTrue="1">
      <formula>H9+H8+H14+H14</formula>
    </cfRule>
    <cfRule type="cellIs" priority="3" dxfId="0" operator="lessThan" stopIfTrue="1">
      <formula>#REF!</formula>
    </cfRule>
  </conditionalFormatting>
  <conditionalFormatting sqref="BL16 BN16 AP23 AR23 BB23 BJ23 BN23 BD23 AV23 AX23 BH23 BL23 AP16 AR16 AT16 AV16 AX16 AZ16 BB16 BD16 BH16 BJ16 J16 L16 N16 P16 R16 T16 V16 X16 AB16 AD16 AF16 AH16">
    <cfRule type="cellIs" priority="4" dxfId="0" operator="lessThan" stopIfTrue="1">
      <formula>J9+J8+J14+J14</formula>
    </cfRule>
    <cfRule type="cellIs" priority="5" dxfId="0" operator="lessThan" stopIfTrue="1">
      <formula>J17/1000</formula>
    </cfRule>
  </conditionalFormatting>
  <conditionalFormatting sqref="G18 G16 I18 I16 K18 K16 M18 M16 O18 O16 Q18 Q16 S18 S16 U18 U16 W18 W16 Y18 Y16 AA18 AA16 AC18 AC16 AE18 AE16 AG18 AG16">
    <cfRule type="cellIs" priority="6" dxfId="1" operator="lessThan" stopIfTrue="1">
      <formula>G17</formula>
    </cfRule>
  </conditionalFormatting>
  <conditionalFormatting sqref="G13 I13 K13 M13 O13 Q13 S13 U13 W13 Y13 AA13 AC13 AE13 AG13">
    <cfRule type="cellIs" priority="7" dxfId="1" operator="lessThan" stopIfTrue="1">
      <formula>G11+G12</formula>
    </cfRule>
    <cfRule type="cellIs" priority="8" dxfId="1" operator="lessThan" stopIfTrue="1">
      <formula>G14+G15+G16+G18+G20</formula>
    </cfRule>
  </conditionalFormatting>
  <printOptions horizontalCentered="1"/>
  <pageMargins left="0.25" right="0.25" top="0.82" bottom="0.9840277777777777" header="0.5118055555555556" footer="0.5"/>
  <pageSetup horizontalDpi="300" verticalDpi="300" orientation="landscape" paperSize="9" scale="83" r:id="rId3"/>
  <headerFooter alignWithMargins="0">
    <oddFooter>&amp;C&amp;8Questionnaire UNSD/PNUE 2008 sur les Statistiques de l’environnement - Section de Déchets- p.&amp;P</oddFooter>
  </headerFooter>
  <rowBreaks count="1" manualBreakCount="1">
    <brk id="23" max="255" man="1"/>
  </rowBreaks>
  <colBreaks count="1" manualBreakCount="1">
    <brk id="34" max="65535" man="1"/>
  </colBreaks>
  <legacyDrawing r:id="rId2"/>
</worksheet>
</file>

<file path=xl/worksheets/sheet11.xml><?xml version="1.0" encoding="utf-8"?>
<worksheet xmlns="http://schemas.openxmlformats.org/spreadsheetml/2006/main" xmlns:r="http://schemas.openxmlformats.org/officeDocument/2006/relationships">
  <sheetPr codeName="Sheet10"/>
  <dimension ref="A1:BZ55"/>
  <sheetViews>
    <sheetView showGridLines="0" zoomScale="83" zoomScaleNormal="83" workbookViewId="0" topLeftCell="C1">
      <selection activeCell="B6" sqref="B6"/>
    </sheetView>
  </sheetViews>
  <sheetFormatPr defaultColWidth="9.140625" defaultRowHeight="12.75"/>
  <cols>
    <col min="1" max="1" width="3.8515625" style="80" hidden="1" customWidth="1"/>
    <col min="2" max="2" width="0.2890625" style="75" hidden="1" customWidth="1"/>
    <col min="3" max="3" width="7.00390625" style="0" customWidth="1"/>
    <col min="4" max="4" width="4.57421875" style="0" customWidth="1"/>
    <col min="5" max="5" width="29.421875" style="0" customWidth="1"/>
    <col min="6" max="6" width="6.140625" style="0" customWidth="1"/>
    <col min="7" max="7" width="6.8515625" style="449" customWidth="1"/>
    <col min="8" max="8" width="1.7109375" style="450" customWidth="1"/>
    <col min="9" max="9" width="6.8515625" style="449" customWidth="1"/>
    <col min="10" max="10" width="1.7109375" style="450" customWidth="1"/>
    <col min="11" max="11" width="6.8515625" style="449" customWidth="1"/>
    <col min="12" max="12" width="1.7109375" style="450" customWidth="1"/>
    <col min="13" max="13" width="6.8515625" style="449" customWidth="1"/>
    <col min="14" max="14" width="1.7109375" style="450" customWidth="1"/>
    <col min="15" max="15" width="6.8515625" style="449" customWidth="1"/>
    <col min="16" max="16" width="1.7109375" style="450" customWidth="1"/>
    <col min="17" max="17" width="6.8515625" style="449" customWidth="1"/>
    <col min="18" max="18" width="1.7109375" style="450" customWidth="1"/>
    <col min="19" max="19" width="6.8515625" style="449" customWidth="1"/>
    <col min="20" max="20" width="1.7109375" style="450" customWidth="1"/>
    <col min="21" max="21" width="6.8515625" style="449" customWidth="1"/>
    <col min="22" max="22" width="1.7109375" style="450" customWidth="1"/>
    <col min="23" max="23" width="6.8515625" style="449" customWidth="1"/>
    <col min="24" max="24" width="1.7109375" style="450" customWidth="1"/>
    <col min="25" max="25" width="6.8515625" style="449" customWidth="1"/>
    <col min="26" max="26" width="1.7109375" style="450" customWidth="1"/>
    <col min="27" max="27" width="6.8515625" style="449" customWidth="1"/>
    <col min="28" max="28" width="1.7109375" style="450" customWidth="1"/>
    <col min="29" max="29" width="6.8515625" style="449" customWidth="1"/>
    <col min="30" max="30" width="1.7109375" style="450" customWidth="1"/>
    <col min="31" max="31" width="6.8515625" style="449" customWidth="1"/>
    <col min="32" max="32" width="1.7109375" style="450" customWidth="1"/>
    <col min="33" max="33" width="6.8515625" style="449" customWidth="1"/>
    <col min="34" max="34" width="1.57421875" style="450" customWidth="1"/>
    <col min="35" max="35" width="8.421875" style="0" customWidth="1"/>
    <col min="36" max="36" width="4.57421875" style="0" hidden="1" customWidth="1"/>
    <col min="37" max="37" width="41.57421875" style="0" hidden="1" customWidth="1"/>
    <col min="38" max="38" width="7.00390625" style="0" hidden="1" customWidth="1"/>
    <col min="39" max="39" width="5.8515625" style="449" hidden="1" customWidth="1"/>
    <col min="40" max="40" width="1.7109375" style="450" hidden="1" customWidth="1"/>
    <col min="41" max="41" width="5.8515625" style="449" hidden="1" customWidth="1"/>
    <col min="42" max="42" width="1.7109375" style="450" hidden="1" customWidth="1"/>
    <col min="43" max="43" width="5.8515625" style="449" hidden="1" customWidth="1"/>
    <col min="44" max="44" width="1.7109375" style="450" hidden="1" customWidth="1"/>
    <col min="45" max="45" width="5.8515625" style="449" hidden="1" customWidth="1"/>
    <col min="46" max="46" width="1.7109375" style="450" hidden="1" customWidth="1"/>
    <col min="47" max="47" width="5.8515625" style="449" hidden="1" customWidth="1"/>
    <col min="48" max="48" width="1.7109375" style="450" hidden="1" customWidth="1"/>
    <col min="49" max="49" width="5.8515625" style="449" hidden="1" customWidth="1"/>
    <col min="50" max="50" width="1.7109375" style="450" hidden="1" customWidth="1"/>
    <col min="51" max="51" width="5.8515625" style="449" hidden="1" customWidth="1"/>
    <col min="52" max="52" width="1.7109375" style="450" hidden="1" customWidth="1"/>
    <col min="53" max="53" width="5.8515625" style="449" hidden="1" customWidth="1"/>
    <col min="54" max="54" width="1.7109375" style="450" hidden="1" customWidth="1"/>
    <col min="55" max="55" width="5.8515625" style="449" hidden="1" customWidth="1"/>
    <col min="56" max="56" width="1.7109375" style="450" hidden="1" customWidth="1"/>
    <col min="57" max="57" width="5.8515625" style="449" hidden="1" customWidth="1"/>
    <col min="58" max="58" width="1.7109375" style="450" hidden="1" customWidth="1"/>
    <col min="59" max="59" width="5.8515625" style="449" hidden="1" customWidth="1"/>
    <col min="60" max="60" width="1.7109375" style="450" hidden="1" customWidth="1"/>
    <col min="61" max="61" width="5.8515625" style="449" hidden="1" customWidth="1"/>
    <col min="62" max="62" width="1.7109375" style="450" hidden="1" customWidth="1"/>
    <col min="63" max="63" width="5.8515625" style="449" hidden="1" customWidth="1"/>
    <col min="64" max="64" width="1.7109375" style="450" hidden="1" customWidth="1"/>
    <col min="65" max="65" width="5.8515625" style="449" hidden="1" customWidth="1"/>
    <col min="66" max="66" width="1.7109375" style="450" hidden="1" customWidth="1"/>
    <col min="67" max="68" width="0" style="0" hidden="1" customWidth="1"/>
  </cols>
  <sheetData>
    <row r="1" spans="2:66" ht="15.75">
      <c r="B1" s="75">
        <v>0</v>
      </c>
      <c r="C1" s="614" t="s">
        <v>192</v>
      </c>
      <c r="D1" s="614"/>
      <c r="E1" s="614"/>
      <c r="F1" s="76"/>
      <c r="G1" s="76"/>
      <c r="H1" s="77"/>
      <c r="I1" s="76"/>
      <c r="J1" s="77"/>
      <c r="K1" s="77"/>
      <c r="L1" s="77"/>
      <c r="M1" s="77"/>
      <c r="N1" s="77"/>
      <c r="O1" s="77"/>
      <c r="P1" s="77"/>
      <c r="Q1" s="77"/>
      <c r="R1" s="77"/>
      <c r="S1" s="77"/>
      <c r="T1" s="77"/>
      <c r="U1" s="76"/>
      <c r="V1" s="77"/>
      <c r="W1" s="76"/>
      <c r="X1" s="77"/>
      <c r="Y1" s="76"/>
      <c r="Z1" s="77"/>
      <c r="AA1" s="76"/>
      <c r="AB1" s="77"/>
      <c r="AC1" s="76"/>
      <c r="AD1" s="77"/>
      <c r="AE1" s="76"/>
      <c r="AF1" s="78"/>
      <c r="AG1" s="76"/>
      <c r="AH1" s="78"/>
      <c r="AI1" s="1"/>
      <c r="AJ1" s="17"/>
      <c r="AM1"/>
      <c r="AN1"/>
      <c r="AO1"/>
      <c r="AP1"/>
      <c r="AQ1"/>
      <c r="AR1"/>
      <c r="AS1"/>
      <c r="AT1"/>
      <c r="AU1"/>
      <c r="AV1"/>
      <c r="AW1"/>
      <c r="AX1"/>
      <c r="AY1"/>
      <c r="AZ1"/>
      <c r="BA1"/>
      <c r="BB1"/>
      <c r="BC1"/>
      <c r="BD1"/>
      <c r="BE1"/>
      <c r="BF1"/>
      <c r="BG1"/>
      <c r="BH1"/>
      <c r="BI1"/>
      <c r="BJ1"/>
      <c r="BK1"/>
      <c r="BL1"/>
      <c r="BM1"/>
      <c r="BN1"/>
    </row>
    <row r="2" spans="3:76" ht="12.75">
      <c r="C2" s="75"/>
      <c r="D2" s="80"/>
      <c r="E2" s="81"/>
      <c r="F2" s="81"/>
      <c r="G2" s="530"/>
      <c r="H2" s="531"/>
      <c r="I2" s="530"/>
      <c r="J2" s="531"/>
      <c r="K2" s="530"/>
      <c r="L2" s="531"/>
      <c r="M2" s="530"/>
      <c r="N2" s="531"/>
      <c r="O2" s="530"/>
      <c r="P2" s="531"/>
      <c r="Q2" s="530"/>
      <c r="R2" s="531"/>
      <c r="S2" s="530"/>
      <c r="T2" s="531"/>
      <c r="U2" s="530"/>
      <c r="V2" s="531"/>
      <c r="W2" s="530"/>
      <c r="X2" s="531"/>
      <c r="Y2" s="530"/>
      <c r="Z2" s="531"/>
      <c r="AA2" s="530"/>
      <c r="AB2" s="531"/>
      <c r="AC2" s="530"/>
      <c r="AD2" s="531"/>
      <c r="AE2" s="530"/>
      <c r="AF2" s="532"/>
      <c r="AG2" s="530"/>
      <c r="AH2" s="532"/>
      <c r="AJ2" s="240"/>
      <c r="AK2" s="197"/>
      <c r="AL2" s="197"/>
      <c r="AM2" s="408"/>
      <c r="AN2" s="409"/>
      <c r="AO2" s="408"/>
      <c r="AP2" s="409"/>
      <c r="AQ2" s="408"/>
      <c r="AR2" s="409"/>
      <c r="AS2" s="408"/>
      <c r="AT2" s="409"/>
      <c r="AU2" s="408"/>
      <c r="AV2" s="409"/>
      <c r="AW2" s="408"/>
      <c r="AX2" s="409"/>
      <c r="AY2" s="408"/>
      <c r="AZ2" s="409"/>
      <c r="BA2" s="408"/>
      <c r="BB2" s="409"/>
      <c r="BC2" s="408"/>
      <c r="BD2" s="409"/>
      <c r="BE2" s="408"/>
      <c r="BF2" s="409"/>
      <c r="BG2" s="408"/>
      <c r="BH2" s="409"/>
      <c r="BI2" s="408"/>
      <c r="BJ2" s="409"/>
      <c r="BK2" s="408"/>
      <c r="BL2" s="409"/>
      <c r="BM2" s="408"/>
      <c r="BN2" s="409"/>
      <c r="BO2" s="160"/>
      <c r="BP2" s="160"/>
      <c r="BQ2" s="160"/>
      <c r="BR2" s="160"/>
      <c r="BS2" s="160"/>
      <c r="BT2" s="160"/>
      <c r="BU2" s="160"/>
      <c r="BV2" s="160"/>
      <c r="BW2" s="160"/>
      <c r="BX2" s="160"/>
    </row>
    <row r="3" spans="1:36" s="11" customFormat="1" ht="17.25" customHeight="1">
      <c r="A3" s="84"/>
      <c r="B3" s="75">
        <v>178</v>
      </c>
      <c r="C3" s="615" t="s">
        <v>279</v>
      </c>
      <c r="D3" s="615"/>
      <c r="E3" s="83" t="s">
        <v>177</v>
      </c>
      <c r="F3" s="148"/>
      <c r="G3" s="616" t="s">
        <v>73</v>
      </c>
      <c r="H3" s="616"/>
      <c r="I3" s="616"/>
      <c r="J3" s="616"/>
      <c r="K3" s="85"/>
      <c r="L3" s="85"/>
      <c r="M3" s="85"/>
      <c r="N3" s="85"/>
      <c r="O3" s="85"/>
      <c r="P3" s="85"/>
      <c r="Q3" s="85"/>
      <c r="R3" s="85"/>
      <c r="S3" s="85"/>
      <c r="T3" s="85"/>
      <c r="U3" s="86"/>
      <c r="V3" s="89"/>
      <c r="W3" s="88"/>
      <c r="X3" s="81"/>
      <c r="Y3" s="84"/>
      <c r="Z3" s="82"/>
      <c r="AA3" s="630" t="s">
        <v>75</v>
      </c>
      <c r="AB3" s="630"/>
      <c r="AC3" s="88"/>
      <c r="AD3" s="87"/>
      <c r="AE3" s="88"/>
      <c r="AF3" s="88"/>
      <c r="AG3" s="88"/>
      <c r="AH3" s="88"/>
      <c r="AJ3" s="17"/>
    </row>
    <row r="4" spans="1:36" s="11" customFormat="1" ht="16.5" customHeight="1">
      <c r="A4" s="84"/>
      <c r="B4" s="75"/>
      <c r="C4" s="90" t="s">
        <v>72</v>
      </c>
      <c r="D4" s="90"/>
      <c r="E4" s="91"/>
      <c r="F4" s="148"/>
      <c r="G4" s="150" t="s">
        <v>74</v>
      </c>
      <c r="H4" s="91"/>
      <c r="I4" s="151"/>
      <c r="J4" s="93"/>
      <c r="K4" s="93"/>
      <c r="L4" s="93"/>
      <c r="M4" s="93"/>
      <c r="N4" s="93"/>
      <c r="O4" s="93"/>
      <c r="P4" s="93"/>
      <c r="Q4" s="93"/>
      <c r="R4" s="93"/>
      <c r="S4" s="93"/>
      <c r="T4" s="93"/>
      <c r="U4" s="94"/>
      <c r="V4" s="93"/>
      <c r="W4" s="96"/>
      <c r="X4" s="81"/>
      <c r="Y4" s="84"/>
      <c r="Z4" s="82"/>
      <c r="AA4" s="632" t="s">
        <v>76</v>
      </c>
      <c r="AB4" s="632"/>
      <c r="AC4" s="633"/>
      <c r="AD4" s="633"/>
      <c r="AE4" s="96"/>
      <c r="AF4" s="96"/>
      <c r="AG4" s="96"/>
      <c r="AH4" s="96"/>
      <c r="AJ4" s="17"/>
    </row>
    <row r="5" spans="3:76" ht="15">
      <c r="C5" s="97"/>
      <c r="D5" s="97"/>
      <c r="E5" s="97"/>
      <c r="F5" s="97"/>
      <c r="G5" s="533"/>
      <c r="H5" s="534"/>
      <c r="I5" s="533"/>
      <c r="J5" s="534"/>
      <c r="K5" s="533"/>
      <c r="L5" s="534"/>
      <c r="M5" s="533"/>
      <c r="N5" s="534"/>
      <c r="O5" s="533"/>
      <c r="P5" s="534"/>
      <c r="Q5" s="533"/>
      <c r="R5" s="534"/>
      <c r="S5" s="533"/>
      <c r="T5" s="534"/>
      <c r="U5" s="533"/>
      <c r="V5" s="534"/>
      <c r="W5" s="533"/>
      <c r="X5" s="534"/>
      <c r="Y5" s="533"/>
      <c r="Z5" s="534"/>
      <c r="AA5" s="533"/>
      <c r="AB5" s="534"/>
      <c r="AC5" s="533"/>
      <c r="AD5" s="534"/>
      <c r="AE5" s="533"/>
      <c r="AF5" s="535"/>
      <c r="AG5" s="533"/>
      <c r="AH5" s="535"/>
      <c r="AI5" s="15"/>
      <c r="AJ5" s="247"/>
      <c r="AK5" s="247"/>
      <c r="AL5" s="247"/>
      <c r="AM5" s="414"/>
      <c r="AN5" s="415"/>
      <c r="AO5" s="414"/>
      <c r="AP5" s="415"/>
      <c r="AQ5" s="414"/>
      <c r="AR5" s="415"/>
      <c r="AS5" s="414"/>
      <c r="AT5" s="415"/>
      <c r="AU5" s="414"/>
      <c r="AV5" s="415"/>
      <c r="AW5" s="414"/>
      <c r="AX5" s="415"/>
      <c r="AY5" s="414"/>
      <c r="AZ5" s="415"/>
      <c r="BA5" s="414"/>
      <c r="BB5" s="415"/>
      <c r="BC5" s="414"/>
      <c r="BD5" s="415"/>
      <c r="BE5" s="414"/>
      <c r="BF5" s="415"/>
      <c r="BG5" s="414"/>
      <c r="BH5" s="415"/>
      <c r="BI5" s="414"/>
      <c r="BJ5" s="415"/>
      <c r="BK5" s="414"/>
      <c r="BL5" s="415"/>
      <c r="BM5" s="414"/>
      <c r="BN5" s="415"/>
      <c r="BO5" s="245"/>
      <c r="BP5" s="245"/>
      <c r="BQ5" s="245"/>
      <c r="BR5" s="245"/>
      <c r="BS5" s="160"/>
      <c r="BT5" s="160"/>
      <c r="BU5" s="160"/>
      <c r="BV5" s="160"/>
      <c r="BW5" s="160"/>
      <c r="BX5" s="160"/>
    </row>
    <row r="6" spans="2:66" ht="18.75" customHeight="1">
      <c r="B6" s="75">
        <v>166</v>
      </c>
      <c r="C6" s="631" t="s">
        <v>254</v>
      </c>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101"/>
      <c r="AJ6" s="201"/>
      <c r="AM6"/>
      <c r="AN6"/>
      <c r="AO6"/>
      <c r="AP6"/>
      <c r="AQ6"/>
      <c r="AR6"/>
      <c r="AS6"/>
      <c r="AT6"/>
      <c r="AU6"/>
      <c r="AV6"/>
      <c r="AW6"/>
      <c r="AX6"/>
      <c r="AY6"/>
      <c r="AZ6"/>
      <c r="BA6"/>
      <c r="BB6"/>
      <c r="BC6"/>
      <c r="BD6"/>
      <c r="BE6"/>
      <c r="BF6"/>
      <c r="BG6"/>
      <c r="BH6"/>
      <c r="BI6"/>
      <c r="BJ6"/>
      <c r="BK6"/>
      <c r="BL6"/>
      <c r="BM6"/>
      <c r="BN6"/>
    </row>
    <row r="7" spans="7:66" ht="21" customHeight="1">
      <c r="G7"/>
      <c r="H7" s="17"/>
      <c r="I7"/>
      <c r="J7" s="17"/>
      <c r="K7" s="17"/>
      <c r="L7" s="17"/>
      <c r="M7" s="17"/>
      <c r="N7" s="17"/>
      <c r="O7" s="17"/>
      <c r="P7" s="17"/>
      <c r="Q7" s="17"/>
      <c r="R7" s="17"/>
      <c r="S7" s="17"/>
      <c r="T7" s="17"/>
      <c r="U7"/>
      <c r="V7" s="17"/>
      <c r="W7" s="404" t="s">
        <v>104</v>
      </c>
      <c r="X7" s="17"/>
      <c r="Y7"/>
      <c r="Z7" s="17"/>
      <c r="AA7"/>
      <c r="AB7" s="17"/>
      <c r="AC7"/>
      <c r="AD7" s="17"/>
      <c r="AE7"/>
      <c r="AF7" s="17"/>
      <c r="AG7"/>
      <c r="AH7" s="17"/>
      <c r="AJ7" s="17"/>
      <c r="AM7"/>
      <c r="AN7"/>
      <c r="AO7"/>
      <c r="AP7"/>
      <c r="AQ7"/>
      <c r="AR7"/>
      <c r="AS7"/>
      <c r="AT7"/>
      <c r="AU7"/>
      <c r="AV7"/>
      <c r="AW7"/>
      <c r="AX7"/>
      <c r="AY7"/>
      <c r="AZ7"/>
      <c r="BA7"/>
      <c r="BB7"/>
      <c r="BC7"/>
      <c r="BD7"/>
      <c r="BE7"/>
      <c r="BF7"/>
      <c r="BG7"/>
      <c r="BH7"/>
      <c r="BI7"/>
      <c r="BJ7"/>
      <c r="BK7"/>
      <c r="BL7"/>
      <c r="BM7"/>
      <c r="BN7"/>
    </row>
    <row r="8" spans="1:42" s="155" customFormat="1" ht="16.5" customHeight="1">
      <c r="A8" s="152"/>
      <c r="B8" s="221">
        <v>2</v>
      </c>
      <c r="C8" s="104" t="s">
        <v>281</v>
      </c>
      <c r="D8" s="104" t="s">
        <v>44</v>
      </c>
      <c r="E8" s="104" t="s">
        <v>40</v>
      </c>
      <c r="F8" s="104" t="s">
        <v>39</v>
      </c>
      <c r="G8" s="105">
        <v>1990</v>
      </c>
      <c r="H8" s="106"/>
      <c r="I8" s="105">
        <v>1995</v>
      </c>
      <c r="J8" s="106"/>
      <c r="K8" s="105">
        <v>1996</v>
      </c>
      <c r="L8" s="106"/>
      <c r="M8" s="105">
        <v>1997</v>
      </c>
      <c r="N8" s="106"/>
      <c r="O8" s="105">
        <v>1998</v>
      </c>
      <c r="P8" s="106"/>
      <c r="Q8" s="105">
        <v>1999</v>
      </c>
      <c r="R8" s="106"/>
      <c r="S8" s="105">
        <v>2000</v>
      </c>
      <c r="T8" s="106"/>
      <c r="U8" s="105">
        <v>2001</v>
      </c>
      <c r="V8" s="106"/>
      <c r="W8" s="105">
        <v>2002</v>
      </c>
      <c r="X8" s="106"/>
      <c r="Y8" s="105">
        <v>2003</v>
      </c>
      <c r="Z8" s="105"/>
      <c r="AA8" s="105">
        <v>2004</v>
      </c>
      <c r="AB8" s="106"/>
      <c r="AC8" s="105">
        <v>2005</v>
      </c>
      <c r="AD8" s="106"/>
      <c r="AE8" s="105">
        <v>2006</v>
      </c>
      <c r="AF8" s="106"/>
      <c r="AG8" s="105">
        <v>2007</v>
      </c>
      <c r="AH8" s="106"/>
      <c r="AI8" s="168"/>
      <c r="AJ8" s="536" t="s">
        <v>153</v>
      </c>
      <c r="AK8" s="537" t="s">
        <v>154</v>
      </c>
      <c r="AL8" s="471" t="s">
        <v>208</v>
      </c>
      <c r="AM8" s="472" t="s">
        <v>209</v>
      </c>
      <c r="AN8" s="472"/>
      <c r="AO8" s="472" t="s">
        <v>210</v>
      </c>
      <c r="AP8" s="538"/>
    </row>
    <row r="9" spans="1:68" s="1" customFormat="1" ht="24.75" customHeight="1">
      <c r="A9" s="159"/>
      <c r="B9" s="558">
        <v>1931</v>
      </c>
      <c r="C9" s="109" t="s">
        <v>160</v>
      </c>
      <c r="D9" s="110">
        <v>1</v>
      </c>
      <c r="E9" s="473" t="s">
        <v>390</v>
      </c>
      <c r="F9" s="110" t="s">
        <v>49</v>
      </c>
      <c r="G9" s="561"/>
      <c r="H9" s="298"/>
      <c r="I9" s="561"/>
      <c r="J9" s="298"/>
      <c r="K9" s="561"/>
      <c r="L9" s="298"/>
      <c r="M9" s="561"/>
      <c r="N9" s="298"/>
      <c r="O9" s="561"/>
      <c r="P9" s="298"/>
      <c r="Q9" s="561"/>
      <c r="R9" s="298"/>
      <c r="S9" s="561"/>
      <c r="T9" s="298"/>
      <c r="U9" s="561"/>
      <c r="V9" s="298"/>
      <c r="W9" s="561"/>
      <c r="X9" s="298"/>
      <c r="Y9" s="561"/>
      <c r="Z9" s="298"/>
      <c r="AA9" s="561"/>
      <c r="AB9" s="298"/>
      <c r="AC9" s="561"/>
      <c r="AD9" s="298"/>
      <c r="AE9" s="561"/>
      <c r="AF9" s="298"/>
      <c r="AG9" s="561"/>
      <c r="AH9" s="298"/>
      <c r="AI9" s="156"/>
      <c r="AJ9" s="110">
        <v>1</v>
      </c>
      <c r="AK9" s="539" t="s">
        <v>370</v>
      </c>
      <c r="AL9" s="110" t="e">
        <f aca="true" t="shared" si="0" ref="AL9:AL24">AVERAGE($G9,$I9,$K9,$M9,$O9,$Q9,$S9,$U9,$W9,$Y9,$AA9,$AC9,$AE9,$AG9)</f>
        <v>#DIV/0!</v>
      </c>
      <c r="AM9" s="110">
        <f aca="true" t="shared" si="1" ref="AM9:AM24">MAX($G9,$I9,$K9,$M9,$O9,$Q9,$S9,$U9,$W9,$Y9,$AA9,$AC9,$AE9,$AG9)</f>
        <v>0</v>
      </c>
      <c r="AN9" s="112"/>
      <c r="AO9" s="307">
        <f aca="true" t="shared" si="2" ref="AO9:AO24">MIN($G9,$I9,$K9,$M9,$O9,$Q9,$S9,$U9,$W9,$Y9,$AA9,$AC9,$AE9,$AG9)</f>
        <v>0</v>
      </c>
      <c r="AP9" s="503"/>
      <c r="AQ9" s="427"/>
      <c r="AR9" s="428"/>
      <c r="AS9" s="427"/>
      <c r="AT9" s="428"/>
      <c r="AU9" s="427"/>
      <c r="AV9" s="428"/>
      <c r="AW9" s="427"/>
      <c r="AX9" s="428"/>
      <c r="AY9" s="427"/>
      <c r="AZ9" s="428"/>
      <c r="BA9" s="427"/>
      <c r="BB9" s="428"/>
      <c r="BC9" s="427"/>
      <c r="BD9" s="428"/>
      <c r="BE9" s="427"/>
      <c r="BF9" s="428"/>
      <c r="BG9" s="427"/>
      <c r="BH9" s="428"/>
      <c r="BI9" s="427"/>
      <c r="BJ9" s="428"/>
      <c r="BK9" s="427"/>
      <c r="BL9" s="428"/>
      <c r="BM9" s="427"/>
      <c r="BN9" s="428"/>
      <c r="BO9" s="160"/>
      <c r="BP9" s="160"/>
    </row>
    <row r="10" spans="1:68" ht="15" customHeight="1">
      <c r="A10" s="80" t="s">
        <v>171</v>
      </c>
      <c r="B10" s="236">
        <v>2816</v>
      </c>
      <c r="C10" s="117" t="s">
        <v>160</v>
      </c>
      <c r="D10" s="115">
        <v>2</v>
      </c>
      <c r="E10" s="387" t="s">
        <v>391</v>
      </c>
      <c r="F10" s="202" t="s">
        <v>156</v>
      </c>
      <c r="G10" s="299"/>
      <c r="H10" s="292"/>
      <c r="I10" s="299"/>
      <c r="J10" s="292"/>
      <c r="K10" s="299"/>
      <c r="L10" s="292"/>
      <c r="M10" s="299"/>
      <c r="N10" s="292"/>
      <c r="O10" s="299"/>
      <c r="P10" s="292"/>
      <c r="Q10" s="299"/>
      <c r="R10" s="292"/>
      <c r="S10" s="299"/>
      <c r="T10" s="292"/>
      <c r="U10" s="299"/>
      <c r="V10" s="292"/>
      <c r="W10" s="299"/>
      <c r="X10" s="292"/>
      <c r="Y10" s="299"/>
      <c r="Z10" s="293"/>
      <c r="AA10" s="299"/>
      <c r="AB10" s="292"/>
      <c r="AC10" s="299"/>
      <c r="AD10" s="292"/>
      <c r="AE10" s="299"/>
      <c r="AF10" s="292"/>
      <c r="AG10" s="299"/>
      <c r="AH10" s="292"/>
      <c r="AI10" s="169"/>
      <c r="AJ10" s="115">
        <v>2</v>
      </c>
      <c r="AK10" s="387" t="s">
        <v>371</v>
      </c>
      <c r="AL10" s="110" t="e">
        <f t="shared" si="0"/>
        <v>#DIV/0!</v>
      </c>
      <c r="AM10" s="110">
        <f t="shared" si="1"/>
        <v>0</v>
      </c>
      <c r="AN10" s="112"/>
      <c r="AO10" s="307">
        <f t="shared" si="2"/>
        <v>0</v>
      </c>
      <c r="AP10" s="504"/>
      <c r="AQ10" s="427"/>
      <c r="AR10" s="428"/>
      <c r="AS10" s="427"/>
      <c r="AT10" s="428"/>
      <c r="AU10" s="427"/>
      <c r="AV10" s="428"/>
      <c r="AW10" s="427"/>
      <c r="AX10" s="428"/>
      <c r="AY10" s="427"/>
      <c r="AZ10" s="428"/>
      <c r="BA10" s="427"/>
      <c r="BB10" s="428"/>
      <c r="BC10" s="427"/>
      <c r="BD10" s="428"/>
      <c r="BE10" s="427"/>
      <c r="BF10" s="430"/>
      <c r="BG10" s="427"/>
      <c r="BH10" s="428"/>
      <c r="BI10" s="427"/>
      <c r="BJ10" s="428"/>
      <c r="BK10" s="427"/>
      <c r="BL10" s="428"/>
      <c r="BM10" s="427"/>
      <c r="BN10" s="428"/>
      <c r="BO10" s="160"/>
      <c r="BP10" s="160"/>
    </row>
    <row r="11" spans="1:68" s="1" customFormat="1" ht="23.25" customHeight="1">
      <c r="A11" s="159"/>
      <c r="B11" s="558">
        <v>2874</v>
      </c>
      <c r="C11" s="109"/>
      <c r="D11" s="110">
        <v>3</v>
      </c>
      <c r="E11" s="552" t="s">
        <v>393</v>
      </c>
      <c r="F11" s="110" t="s">
        <v>49</v>
      </c>
      <c r="G11" s="299"/>
      <c r="H11" s="292"/>
      <c r="I11" s="299"/>
      <c r="J11" s="292"/>
      <c r="K11" s="299"/>
      <c r="L11" s="292"/>
      <c r="M11" s="299"/>
      <c r="N11" s="292"/>
      <c r="O11" s="299"/>
      <c r="P11" s="292"/>
      <c r="Q11" s="299"/>
      <c r="R11" s="292"/>
      <c r="S11" s="299"/>
      <c r="T11" s="292"/>
      <c r="U11" s="299"/>
      <c r="V11" s="292"/>
      <c r="W11" s="299"/>
      <c r="X11" s="292"/>
      <c r="Y11" s="299"/>
      <c r="Z11" s="293"/>
      <c r="AA11" s="299"/>
      <c r="AB11" s="292"/>
      <c r="AC11" s="299"/>
      <c r="AD11" s="292"/>
      <c r="AE11" s="299"/>
      <c r="AF11" s="292"/>
      <c r="AG11" s="299"/>
      <c r="AH11" s="292"/>
      <c r="AI11" s="156"/>
      <c r="AJ11" s="110">
        <v>3</v>
      </c>
      <c r="AK11" s="451" t="s">
        <v>372</v>
      </c>
      <c r="AL11" s="110" t="e">
        <f t="shared" si="0"/>
        <v>#DIV/0!</v>
      </c>
      <c r="AM11" s="110">
        <f t="shared" si="1"/>
        <v>0</v>
      </c>
      <c r="AN11" s="112"/>
      <c r="AO11" s="307">
        <f t="shared" si="2"/>
        <v>0</v>
      </c>
      <c r="AP11" s="504"/>
      <c r="AQ11" s="427"/>
      <c r="AR11" s="428"/>
      <c r="AS11" s="427"/>
      <c r="AT11" s="428"/>
      <c r="AU11" s="427"/>
      <c r="AV11" s="428"/>
      <c r="AW11" s="427"/>
      <c r="AX11" s="428"/>
      <c r="AY11" s="427"/>
      <c r="AZ11" s="428"/>
      <c r="BA11" s="427"/>
      <c r="BB11" s="428"/>
      <c r="BC11" s="427"/>
      <c r="BD11" s="428"/>
      <c r="BE11" s="427"/>
      <c r="BF11" s="430"/>
      <c r="BG11" s="427"/>
      <c r="BH11" s="428"/>
      <c r="BI11" s="427"/>
      <c r="BJ11" s="428"/>
      <c r="BK11" s="427"/>
      <c r="BL11" s="428"/>
      <c r="BM11" s="427"/>
      <c r="BN11" s="428"/>
      <c r="BO11" s="160"/>
      <c r="BP11" s="160"/>
    </row>
    <row r="12" spans="2:68" ht="15" customHeight="1">
      <c r="B12" s="236">
        <v>2875</v>
      </c>
      <c r="C12" s="115"/>
      <c r="D12" s="115">
        <v>4</v>
      </c>
      <c r="E12" s="387" t="s">
        <v>392</v>
      </c>
      <c r="F12" s="202" t="s">
        <v>156</v>
      </c>
      <c r="G12" s="299"/>
      <c r="H12" s="292"/>
      <c r="I12" s="299"/>
      <c r="J12" s="292"/>
      <c r="K12" s="299"/>
      <c r="L12" s="292"/>
      <c r="M12" s="299"/>
      <c r="N12" s="292"/>
      <c r="O12" s="299"/>
      <c r="P12" s="292"/>
      <c r="Q12" s="299"/>
      <c r="R12" s="292"/>
      <c r="S12" s="299"/>
      <c r="T12" s="292"/>
      <c r="U12" s="299"/>
      <c r="V12" s="292"/>
      <c r="W12" s="299"/>
      <c r="X12" s="292"/>
      <c r="Y12" s="299"/>
      <c r="Z12" s="293"/>
      <c r="AA12" s="299"/>
      <c r="AB12" s="292"/>
      <c r="AC12" s="299"/>
      <c r="AD12" s="292"/>
      <c r="AE12" s="299"/>
      <c r="AF12" s="292"/>
      <c r="AG12" s="299"/>
      <c r="AH12" s="292"/>
      <c r="AI12" s="169"/>
      <c r="AJ12" s="115">
        <v>4</v>
      </c>
      <c r="AK12" s="387" t="s">
        <v>373</v>
      </c>
      <c r="AL12" s="110" t="e">
        <f t="shared" si="0"/>
        <v>#DIV/0!</v>
      </c>
      <c r="AM12" s="110">
        <f t="shared" si="1"/>
        <v>0</v>
      </c>
      <c r="AN12" s="112"/>
      <c r="AO12" s="307">
        <f t="shared" si="2"/>
        <v>0</v>
      </c>
      <c r="AP12" s="504"/>
      <c r="AQ12" s="427"/>
      <c r="AR12" s="428"/>
      <c r="AS12" s="427"/>
      <c r="AT12" s="428"/>
      <c r="AU12" s="427"/>
      <c r="AV12" s="428"/>
      <c r="AW12" s="427"/>
      <c r="AX12" s="428"/>
      <c r="AY12" s="427"/>
      <c r="AZ12" s="428"/>
      <c r="BA12" s="427"/>
      <c r="BB12" s="428"/>
      <c r="BC12" s="427"/>
      <c r="BD12" s="428"/>
      <c r="BE12" s="427"/>
      <c r="BF12" s="430"/>
      <c r="BG12" s="427"/>
      <c r="BH12" s="428"/>
      <c r="BI12" s="427"/>
      <c r="BJ12" s="428"/>
      <c r="BK12" s="427"/>
      <c r="BL12" s="428"/>
      <c r="BM12" s="427"/>
      <c r="BN12" s="428"/>
      <c r="BO12" s="160"/>
      <c r="BP12" s="160"/>
    </row>
    <row r="13" spans="1:68" s="1" customFormat="1" ht="21.75" customHeight="1">
      <c r="A13" s="159"/>
      <c r="B13" s="558">
        <v>2880</v>
      </c>
      <c r="C13" s="109"/>
      <c r="D13" s="110">
        <v>5</v>
      </c>
      <c r="E13" s="552" t="s">
        <v>394</v>
      </c>
      <c r="F13" s="110" t="s">
        <v>49</v>
      </c>
      <c r="G13" s="299"/>
      <c r="H13" s="292"/>
      <c r="I13" s="299"/>
      <c r="J13" s="292"/>
      <c r="K13" s="299"/>
      <c r="L13" s="292"/>
      <c r="M13" s="299"/>
      <c r="N13" s="292"/>
      <c r="O13" s="299"/>
      <c r="P13" s="292"/>
      <c r="Q13" s="299"/>
      <c r="R13" s="292"/>
      <c r="S13" s="299"/>
      <c r="T13" s="292"/>
      <c r="U13" s="299"/>
      <c r="V13" s="292"/>
      <c r="W13" s="299"/>
      <c r="X13" s="292"/>
      <c r="Y13" s="299"/>
      <c r="Z13" s="293"/>
      <c r="AA13" s="299"/>
      <c r="AB13" s="292"/>
      <c r="AC13" s="299"/>
      <c r="AD13" s="292"/>
      <c r="AE13" s="299"/>
      <c r="AF13" s="292"/>
      <c r="AG13" s="299"/>
      <c r="AH13" s="292"/>
      <c r="AI13" s="156"/>
      <c r="AJ13" s="110">
        <v>5</v>
      </c>
      <c r="AK13" s="451" t="s">
        <v>374</v>
      </c>
      <c r="AL13" s="110" t="e">
        <f t="shared" si="0"/>
        <v>#DIV/0!</v>
      </c>
      <c r="AM13" s="110">
        <f t="shared" si="1"/>
        <v>0</v>
      </c>
      <c r="AN13" s="112"/>
      <c r="AO13" s="307">
        <f t="shared" si="2"/>
        <v>0</v>
      </c>
      <c r="AP13" s="504"/>
      <c r="AQ13" s="427"/>
      <c r="AR13" s="428"/>
      <c r="AS13" s="427"/>
      <c r="AT13" s="428"/>
      <c r="AU13" s="427"/>
      <c r="AV13" s="428"/>
      <c r="AW13" s="427"/>
      <c r="AX13" s="428"/>
      <c r="AY13" s="427"/>
      <c r="AZ13" s="428"/>
      <c r="BA13" s="427"/>
      <c r="BB13" s="428"/>
      <c r="BC13" s="427"/>
      <c r="BD13" s="428"/>
      <c r="BE13" s="427"/>
      <c r="BF13" s="430"/>
      <c r="BG13" s="427"/>
      <c r="BH13" s="428"/>
      <c r="BI13" s="427"/>
      <c r="BJ13" s="428"/>
      <c r="BK13" s="427"/>
      <c r="BL13" s="428"/>
      <c r="BM13" s="427"/>
      <c r="BN13" s="428"/>
      <c r="BO13" s="160"/>
      <c r="BP13" s="160"/>
    </row>
    <row r="14" spans="2:68" ht="16.5" customHeight="1">
      <c r="B14" s="236">
        <v>2881</v>
      </c>
      <c r="C14" s="115"/>
      <c r="D14" s="115">
        <v>6</v>
      </c>
      <c r="E14" s="387" t="s">
        <v>392</v>
      </c>
      <c r="F14" s="202" t="s">
        <v>156</v>
      </c>
      <c r="G14" s="299"/>
      <c r="H14" s="292"/>
      <c r="I14" s="299"/>
      <c r="J14" s="292"/>
      <c r="K14" s="299"/>
      <c r="L14" s="292"/>
      <c r="M14" s="299"/>
      <c r="N14" s="292"/>
      <c r="O14" s="299"/>
      <c r="P14" s="292"/>
      <c r="Q14" s="299"/>
      <c r="R14" s="292"/>
      <c r="S14" s="299"/>
      <c r="T14" s="292"/>
      <c r="U14" s="299"/>
      <c r="V14" s="292"/>
      <c r="W14" s="299"/>
      <c r="X14" s="292"/>
      <c r="Y14" s="299"/>
      <c r="Z14" s="293"/>
      <c r="AA14" s="299"/>
      <c r="AB14" s="292"/>
      <c r="AC14" s="299"/>
      <c r="AD14" s="292"/>
      <c r="AE14" s="299"/>
      <c r="AF14" s="292"/>
      <c r="AG14" s="299"/>
      <c r="AH14" s="292"/>
      <c r="AI14" s="169"/>
      <c r="AJ14" s="115">
        <v>6</v>
      </c>
      <c r="AK14" s="387" t="s">
        <v>373</v>
      </c>
      <c r="AL14" s="110" t="e">
        <f t="shared" si="0"/>
        <v>#DIV/0!</v>
      </c>
      <c r="AM14" s="110">
        <f t="shared" si="1"/>
        <v>0</v>
      </c>
      <c r="AN14" s="112"/>
      <c r="AO14" s="307">
        <f t="shared" si="2"/>
        <v>0</v>
      </c>
      <c r="AP14" s="504"/>
      <c r="AQ14" s="427"/>
      <c r="AR14" s="428"/>
      <c r="AS14" s="427"/>
      <c r="AT14" s="428"/>
      <c r="AU14" s="427"/>
      <c r="AV14" s="428"/>
      <c r="AW14" s="427"/>
      <c r="AX14" s="428"/>
      <c r="AY14" s="427"/>
      <c r="AZ14" s="428"/>
      <c r="BA14" s="427"/>
      <c r="BB14" s="428"/>
      <c r="BC14" s="427"/>
      <c r="BD14" s="428"/>
      <c r="BE14" s="427"/>
      <c r="BF14" s="430"/>
      <c r="BG14" s="427"/>
      <c r="BH14" s="428"/>
      <c r="BI14" s="427"/>
      <c r="BJ14" s="428"/>
      <c r="BK14" s="427"/>
      <c r="BL14" s="428"/>
      <c r="BM14" s="427"/>
      <c r="BN14" s="428"/>
      <c r="BO14" s="160"/>
      <c r="BP14" s="160"/>
    </row>
    <row r="15" spans="1:68" s="1" customFormat="1" ht="25.5" customHeight="1">
      <c r="A15" s="159"/>
      <c r="B15" s="558">
        <v>1939</v>
      </c>
      <c r="C15" s="109" t="s">
        <v>160</v>
      </c>
      <c r="D15" s="110">
        <v>7</v>
      </c>
      <c r="E15" s="426" t="s">
        <v>395</v>
      </c>
      <c r="F15" s="110" t="s">
        <v>49</v>
      </c>
      <c r="G15" s="299"/>
      <c r="H15" s="292"/>
      <c r="I15" s="299"/>
      <c r="J15" s="292"/>
      <c r="K15" s="299"/>
      <c r="L15" s="292"/>
      <c r="M15" s="299"/>
      <c r="N15" s="292"/>
      <c r="O15" s="299"/>
      <c r="P15" s="292"/>
      <c r="Q15" s="299"/>
      <c r="R15" s="292"/>
      <c r="S15" s="299"/>
      <c r="T15" s="292"/>
      <c r="U15" s="299"/>
      <c r="V15" s="292"/>
      <c r="W15" s="299"/>
      <c r="X15" s="292"/>
      <c r="Y15" s="299"/>
      <c r="Z15" s="293"/>
      <c r="AA15" s="299"/>
      <c r="AB15" s="292"/>
      <c r="AC15" s="299"/>
      <c r="AD15" s="292"/>
      <c r="AE15" s="299"/>
      <c r="AF15" s="292"/>
      <c r="AG15" s="299"/>
      <c r="AH15" s="292"/>
      <c r="AI15" s="156"/>
      <c r="AJ15" s="110">
        <v>7</v>
      </c>
      <c r="AK15" s="539" t="s">
        <v>375</v>
      </c>
      <c r="AL15" s="110" t="e">
        <f t="shared" si="0"/>
        <v>#DIV/0!</v>
      </c>
      <c r="AM15" s="110">
        <f t="shared" si="1"/>
        <v>0</v>
      </c>
      <c r="AN15" s="112"/>
      <c r="AO15" s="307">
        <f t="shared" si="2"/>
        <v>0</v>
      </c>
      <c r="AP15" s="504"/>
      <c r="AQ15" s="427"/>
      <c r="AR15" s="428"/>
      <c r="AS15" s="427"/>
      <c r="AT15" s="428"/>
      <c r="AU15" s="427"/>
      <c r="AV15" s="428"/>
      <c r="AW15" s="427"/>
      <c r="AX15" s="428"/>
      <c r="AY15" s="427"/>
      <c r="AZ15" s="428"/>
      <c r="BA15" s="427"/>
      <c r="BB15" s="428"/>
      <c r="BC15" s="427"/>
      <c r="BD15" s="428"/>
      <c r="BE15" s="427"/>
      <c r="BF15" s="430"/>
      <c r="BG15" s="427"/>
      <c r="BH15" s="428"/>
      <c r="BI15" s="427"/>
      <c r="BJ15" s="428"/>
      <c r="BK15" s="427"/>
      <c r="BL15" s="428"/>
      <c r="BM15" s="427"/>
      <c r="BN15" s="428"/>
      <c r="BO15" s="160"/>
      <c r="BP15" s="160"/>
    </row>
    <row r="16" spans="2:68" ht="14.25" customHeight="1">
      <c r="B16" s="236">
        <v>2815</v>
      </c>
      <c r="C16" s="117" t="s">
        <v>160</v>
      </c>
      <c r="D16" s="115">
        <v>8</v>
      </c>
      <c r="E16" s="387" t="s">
        <v>396</v>
      </c>
      <c r="F16" s="202" t="s">
        <v>156</v>
      </c>
      <c r="G16" s="299"/>
      <c r="H16" s="292"/>
      <c r="I16" s="299"/>
      <c r="J16" s="292"/>
      <c r="K16" s="299"/>
      <c r="L16" s="292"/>
      <c r="M16" s="299"/>
      <c r="N16" s="292"/>
      <c r="O16" s="299"/>
      <c r="P16" s="292"/>
      <c r="Q16" s="299"/>
      <c r="R16" s="292"/>
      <c r="S16" s="299"/>
      <c r="T16" s="292"/>
      <c r="U16" s="299"/>
      <c r="V16" s="292"/>
      <c r="W16" s="299"/>
      <c r="X16" s="292"/>
      <c r="Y16" s="299"/>
      <c r="Z16" s="293"/>
      <c r="AA16" s="299"/>
      <c r="AB16" s="292"/>
      <c r="AC16" s="299"/>
      <c r="AD16" s="292"/>
      <c r="AE16" s="299"/>
      <c r="AF16" s="292"/>
      <c r="AG16" s="299"/>
      <c r="AH16" s="292"/>
      <c r="AI16" s="169"/>
      <c r="AJ16" s="115">
        <v>8</v>
      </c>
      <c r="AK16" s="387" t="s">
        <v>376</v>
      </c>
      <c r="AL16" s="110" t="e">
        <f t="shared" si="0"/>
        <v>#DIV/0!</v>
      </c>
      <c r="AM16" s="110">
        <f t="shared" si="1"/>
        <v>0</v>
      </c>
      <c r="AN16" s="112"/>
      <c r="AO16" s="307">
        <f t="shared" si="2"/>
        <v>0</v>
      </c>
      <c r="AP16" s="504"/>
      <c r="AQ16" s="427"/>
      <c r="AR16" s="428"/>
      <c r="AS16" s="427"/>
      <c r="AT16" s="428"/>
      <c r="AU16" s="427"/>
      <c r="AV16" s="428"/>
      <c r="AW16" s="427"/>
      <c r="AX16" s="428"/>
      <c r="AY16" s="427"/>
      <c r="AZ16" s="428"/>
      <c r="BA16" s="427"/>
      <c r="BB16" s="428"/>
      <c r="BC16" s="427"/>
      <c r="BD16" s="428"/>
      <c r="BE16" s="427"/>
      <c r="BF16" s="430"/>
      <c r="BG16" s="427"/>
      <c r="BH16" s="428"/>
      <c r="BI16" s="427"/>
      <c r="BJ16" s="428"/>
      <c r="BK16" s="427"/>
      <c r="BL16" s="428"/>
      <c r="BM16" s="427"/>
      <c r="BN16" s="428"/>
      <c r="BO16" s="160"/>
      <c r="BP16" s="160"/>
    </row>
    <row r="17" spans="1:68" s="1" customFormat="1" ht="32.25" customHeight="1">
      <c r="A17" s="159"/>
      <c r="B17" s="558">
        <v>2872</v>
      </c>
      <c r="C17" s="109"/>
      <c r="D17" s="110">
        <v>9</v>
      </c>
      <c r="E17" s="552" t="s">
        <v>398</v>
      </c>
      <c r="F17" s="110" t="s">
        <v>49</v>
      </c>
      <c r="G17" s="299"/>
      <c r="H17" s="292"/>
      <c r="I17" s="299"/>
      <c r="J17" s="292"/>
      <c r="K17" s="299"/>
      <c r="L17" s="292"/>
      <c r="M17" s="299"/>
      <c r="N17" s="292"/>
      <c r="O17" s="299"/>
      <c r="P17" s="292"/>
      <c r="Q17" s="299"/>
      <c r="R17" s="292"/>
      <c r="S17" s="299"/>
      <c r="T17" s="292"/>
      <c r="U17" s="299"/>
      <c r="V17" s="292"/>
      <c r="W17" s="299"/>
      <c r="X17" s="292"/>
      <c r="Y17" s="299"/>
      <c r="Z17" s="292"/>
      <c r="AA17" s="299"/>
      <c r="AB17" s="292"/>
      <c r="AC17" s="299"/>
      <c r="AD17" s="292"/>
      <c r="AE17" s="299"/>
      <c r="AF17" s="292"/>
      <c r="AG17" s="299"/>
      <c r="AH17" s="292"/>
      <c r="AI17" s="156"/>
      <c r="AJ17" s="110">
        <v>9</v>
      </c>
      <c r="AK17" s="451" t="s">
        <v>377</v>
      </c>
      <c r="AL17" s="110" t="e">
        <f t="shared" si="0"/>
        <v>#DIV/0!</v>
      </c>
      <c r="AM17" s="110">
        <f t="shared" si="1"/>
        <v>0</v>
      </c>
      <c r="AN17" s="112"/>
      <c r="AO17" s="307">
        <f t="shared" si="2"/>
        <v>0</v>
      </c>
      <c r="AP17" s="504"/>
      <c r="AQ17" s="427"/>
      <c r="AR17" s="428"/>
      <c r="AS17" s="427"/>
      <c r="AT17" s="428"/>
      <c r="AU17" s="427"/>
      <c r="AV17" s="428"/>
      <c r="AW17" s="427"/>
      <c r="AX17" s="428"/>
      <c r="AY17" s="427"/>
      <c r="AZ17" s="428"/>
      <c r="BA17" s="427"/>
      <c r="BB17" s="428"/>
      <c r="BC17" s="427"/>
      <c r="BD17" s="428"/>
      <c r="BE17" s="427"/>
      <c r="BF17" s="428"/>
      <c r="BG17" s="427"/>
      <c r="BH17" s="428"/>
      <c r="BI17" s="427"/>
      <c r="BJ17" s="428"/>
      <c r="BK17" s="427"/>
      <c r="BL17" s="428"/>
      <c r="BM17" s="427"/>
      <c r="BN17" s="428"/>
      <c r="BO17" s="160"/>
      <c r="BP17" s="160"/>
    </row>
    <row r="18" spans="2:68" ht="15" customHeight="1">
      <c r="B18" s="236">
        <v>2873</v>
      </c>
      <c r="C18" s="117"/>
      <c r="D18" s="115">
        <v>10</v>
      </c>
      <c r="E18" s="387" t="s">
        <v>397</v>
      </c>
      <c r="F18" s="202" t="s">
        <v>156</v>
      </c>
      <c r="G18" s="299"/>
      <c r="H18" s="292"/>
      <c r="I18" s="299"/>
      <c r="J18" s="292"/>
      <c r="K18" s="299"/>
      <c r="L18" s="292"/>
      <c r="M18" s="299"/>
      <c r="N18" s="292"/>
      <c r="O18" s="299"/>
      <c r="P18" s="292"/>
      <c r="Q18" s="299"/>
      <c r="R18" s="292"/>
      <c r="S18" s="299"/>
      <c r="T18" s="292"/>
      <c r="U18" s="299"/>
      <c r="V18" s="292"/>
      <c r="W18" s="299"/>
      <c r="X18" s="292"/>
      <c r="Y18" s="299"/>
      <c r="Z18" s="293"/>
      <c r="AA18" s="299"/>
      <c r="AB18" s="292"/>
      <c r="AC18" s="299"/>
      <c r="AD18" s="292"/>
      <c r="AE18" s="299"/>
      <c r="AF18" s="292"/>
      <c r="AG18" s="299"/>
      <c r="AH18" s="292"/>
      <c r="AI18" s="169"/>
      <c r="AJ18" s="115">
        <v>10</v>
      </c>
      <c r="AK18" s="387" t="s">
        <v>378</v>
      </c>
      <c r="AL18" s="110" t="e">
        <f t="shared" si="0"/>
        <v>#DIV/0!</v>
      </c>
      <c r="AM18" s="110">
        <f t="shared" si="1"/>
        <v>0</v>
      </c>
      <c r="AN18" s="112"/>
      <c r="AO18" s="307">
        <f t="shared" si="2"/>
        <v>0</v>
      </c>
      <c r="AP18" s="504"/>
      <c r="AQ18" s="427"/>
      <c r="AR18" s="428"/>
      <c r="AS18" s="427"/>
      <c r="AT18" s="428"/>
      <c r="AU18" s="427"/>
      <c r="AV18" s="428"/>
      <c r="AW18" s="427"/>
      <c r="AX18" s="428"/>
      <c r="AY18" s="427"/>
      <c r="AZ18" s="428"/>
      <c r="BA18" s="427"/>
      <c r="BB18" s="428"/>
      <c r="BC18" s="427"/>
      <c r="BD18" s="428"/>
      <c r="BE18" s="427"/>
      <c r="BF18" s="430"/>
      <c r="BG18" s="427"/>
      <c r="BH18" s="428"/>
      <c r="BI18" s="427"/>
      <c r="BJ18" s="428"/>
      <c r="BK18" s="427"/>
      <c r="BL18" s="428"/>
      <c r="BM18" s="427"/>
      <c r="BN18" s="428"/>
      <c r="BO18" s="160"/>
      <c r="BP18" s="160"/>
    </row>
    <row r="19" spans="1:68" s="1" customFormat="1" ht="25.5" customHeight="1">
      <c r="A19" s="159"/>
      <c r="B19" s="558">
        <v>2885</v>
      </c>
      <c r="C19" s="109"/>
      <c r="D19" s="110">
        <v>11</v>
      </c>
      <c r="E19" s="552" t="s">
        <v>399</v>
      </c>
      <c r="F19" s="110" t="s">
        <v>49</v>
      </c>
      <c r="G19" s="299"/>
      <c r="H19" s="292"/>
      <c r="I19" s="299"/>
      <c r="J19" s="292"/>
      <c r="K19" s="299"/>
      <c r="L19" s="292"/>
      <c r="M19" s="299"/>
      <c r="N19" s="292"/>
      <c r="O19" s="299"/>
      <c r="P19" s="292"/>
      <c r="Q19" s="299"/>
      <c r="R19" s="292"/>
      <c r="S19" s="299"/>
      <c r="T19" s="292"/>
      <c r="U19" s="299"/>
      <c r="V19" s="292"/>
      <c r="W19" s="299"/>
      <c r="X19" s="292"/>
      <c r="Y19" s="299"/>
      <c r="Z19" s="293"/>
      <c r="AA19" s="299"/>
      <c r="AB19" s="292"/>
      <c r="AC19" s="299"/>
      <c r="AD19" s="292"/>
      <c r="AE19" s="299"/>
      <c r="AF19" s="292"/>
      <c r="AG19" s="299"/>
      <c r="AH19" s="292"/>
      <c r="AI19" s="156"/>
      <c r="AJ19" s="110">
        <v>11</v>
      </c>
      <c r="AK19" s="451" t="s">
        <v>379</v>
      </c>
      <c r="AL19" s="110" t="e">
        <f t="shared" si="0"/>
        <v>#DIV/0!</v>
      </c>
      <c r="AM19" s="110">
        <f t="shared" si="1"/>
        <v>0</v>
      </c>
      <c r="AN19" s="112"/>
      <c r="AO19" s="307">
        <f t="shared" si="2"/>
        <v>0</v>
      </c>
      <c r="AP19" s="504"/>
      <c r="AQ19" s="427"/>
      <c r="AR19" s="428"/>
      <c r="AS19" s="427"/>
      <c r="AT19" s="428"/>
      <c r="AU19" s="427"/>
      <c r="AV19" s="428"/>
      <c r="AW19" s="427"/>
      <c r="AX19" s="428"/>
      <c r="AY19" s="427"/>
      <c r="AZ19" s="428"/>
      <c r="BA19" s="427"/>
      <c r="BB19" s="428"/>
      <c r="BC19" s="427"/>
      <c r="BD19" s="428"/>
      <c r="BE19" s="427"/>
      <c r="BF19" s="430"/>
      <c r="BG19" s="427"/>
      <c r="BH19" s="428"/>
      <c r="BI19" s="427"/>
      <c r="BJ19" s="428"/>
      <c r="BK19" s="427"/>
      <c r="BL19" s="428"/>
      <c r="BM19" s="427"/>
      <c r="BN19" s="428"/>
      <c r="BO19" s="160"/>
      <c r="BP19" s="160"/>
    </row>
    <row r="20" spans="2:68" ht="15.75" customHeight="1">
      <c r="B20" s="236">
        <v>2886</v>
      </c>
      <c r="C20" s="117"/>
      <c r="D20" s="115">
        <v>12</v>
      </c>
      <c r="E20" s="387" t="s">
        <v>397</v>
      </c>
      <c r="F20" s="202" t="s">
        <v>156</v>
      </c>
      <c r="G20" s="299"/>
      <c r="H20" s="292"/>
      <c r="I20" s="299"/>
      <c r="J20" s="292"/>
      <c r="K20" s="299"/>
      <c r="L20" s="292"/>
      <c r="M20" s="299"/>
      <c r="N20" s="292"/>
      <c r="O20" s="299"/>
      <c r="P20" s="292"/>
      <c r="Q20" s="299"/>
      <c r="R20" s="292"/>
      <c r="S20" s="299"/>
      <c r="T20" s="292"/>
      <c r="U20" s="299"/>
      <c r="V20" s="292"/>
      <c r="W20" s="299"/>
      <c r="X20" s="292"/>
      <c r="Y20" s="299"/>
      <c r="Z20" s="293"/>
      <c r="AA20" s="299"/>
      <c r="AB20" s="292"/>
      <c r="AC20" s="299"/>
      <c r="AD20" s="292"/>
      <c r="AE20" s="299"/>
      <c r="AF20" s="292"/>
      <c r="AG20" s="299"/>
      <c r="AH20" s="292"/>
      <c r="AI20" s="169"/>
      <c r="AJ20" s="115">
        <v>12</v>
      </c>
      <c r="AK20" s="387" t="s">
        <v>378</v>
      </c>
      <c r="AL20" s="110" t="e">
        <f t="shared" si="0"/>
        <v>#DIV/0!</v>
      </c>
      <c r="AM20" s="110">
        <f t="shared" si="1"/>
        <v>0</v>
      </c>
      <c r="AN20" s="112"/>
      <c r="AO20" s="307">
        <f t="shared" si="2"/>
        <v>0</v>
      </c>
      <c r="AP20" s="504"/>
      <c r="AQ20" s="427"/>
      <c r="AR20" s="428"/>
      <c r="AS20" s="427"/>
      <c r="AT20" s="428"/>
      <c r="AU20" s="427"/>
      <c r="AV20" s="428"/>
      <c r="AW20" s="427"/>
      <c r="AX20" s="428"/>
      <c r="AY20" s="427"/>
      <c r="AZ20" s="428"/>
      <c r="BA20" s="427"/>
      <c r="BB20" s="428"/>
      <c r="BC20" s="427"/>
      <c r="BD20" s="428"/>
      <c r="BE20" s="427"/>
      <c r="BF20" s="430"/>
      <c r="BG20" s="427"/>
      <c r="BH20" s="428"/>
      <c r="BI20" s="427"/>
      <c r="BJ20" s="428"/>
      <c r="BK20" s="427"/>
      <c r="BL20" s="428"/>
      <c r="BM20" s="427"/>
      <c r="BN20" s="428"/>
      <c r="BO20" s="160"/>
      <c r="BP20" s="160"/>
    </row>
    <row r="21" spans="1:68" s="1" customFormat="1" ht="22.5" customHeight="1">
      <c r="A21" s="159"/>
      <c r="B21" s="558">
        <v>2813</v>
      </c>
      <c r="C21" s="109" t="s">
        <v>160</v>
      </c>
      <c r="D21" s="110">
        <v>13</v>
      </c>
      <c r="E21" s="426" t="s">
        <v>400</v>
      </c>
      <c r="F21" s="110" t="s">
        <v>49</v>
      </c>
      <c r="G21" s="299"/>
      <c r="H21" s="292"/>
      <c r="I21" s="299"/>
      <c r="J21" s="292"/>
      <c r="K21" s="299"/>
      <c r="L21" s="292"/>
      <c r="M21" s="299"/>
      <c r="N21" s="292"/>
      <c r="O21" s="299"/>
      <c r="P21" s="292"/>
      <c r="Q21" s="299"/>
      <c r="R21" s="292"/>
      <c r="S21" s="299"/>
      <c r="T21" s="292"/>
      <c r="U21" s="299"/>
      <c r="V21" s="292"/>
      <c r="W21" s="299"/>
      <c r="X21" s="292"/>
      <c r="Y21" s="299"/>
      <c r="Z21" s="293"/>
      <c r="AA21" s="299"/>
      <c r="AB21" s="292"/>
      <c r="AC21" s="299"/>
      <c r="AD21" s="292"/>
      <c r="AE21" s="299"/>
      <c r="AF21" s="292"/>
      <c r="AG21" s="299"/>
      <c r="AH21" s="292"/>
      <c r="AI21" s="156"/>
      <c r="AJ21" s="110">
        <v>13</v>
      </c>
      <c r="AK21" s="539" t="s">
        <v>380</v>
      </c>
      <c r="AL21" s="110" t="e">
        <f t="shared" si="0"/>
        <v>#DIV/0!</v>
      </c>
      <c r="AM21" s="110">
        <f t="shared" si="1"/>
        <v>0</v>
      </c>
      <c r="AN21" s="112"/>
      <c r="AO21" s="307">
        <f t="shared" si="2"/>
        <v>0</v>
      </c>
      <c r="AP21" s="504"/>
      <c r="AQ21" s="427"/>
      <c r="AR21" s="428"/>
      <c r="AS21" s="427"/>
      <c r="AT21" s="428"/>
      <c r="AU21" s="427"/>
      <c r="AV21" s="428"/>
      <c r="AW21" s="427"/>
      <c r="AX21" s="428"/>
      <c r="AY21" s="427"/>
      <c r="AZ21" s="428"/>
      <c r="BA21" s="427"/>
      <c r="BB21" s="428"/>
      <c r="BC21" s="427"/>
      <c r="BD21" s="428"/>
      <c r="BE21" s="427"/>
      <c r="BF21" s="430"/>
      <c r="BG21" s="427"/>
      <c r="BH21" s="428"/>
      <c r="BI21" s="427"/>
      <c r="BJ21" s="428"/>
      <c r="BK21" s="427"/>
      <c r="BL21" s="428"/>
      <c r="BM21" s="427"/>
      <c r="BN21" s="428"/>
      <c r="BO21" s="160"/>
      <c r="BP21" s="160"/>
    </row>
    <row r="22" spans="2:68" ht="16.5" customHeight="1">
      <c r="B22" s="236">
        <v>2891</v>
      </c>
      <c r="C22" s="117" t="s">
        <v>160</v>
      </c>
      <c r="D22" s="115">
        <v>14</v>
      </c>
      <c r="E22" s="387" t="s">
        <v>190</v>
      </c>
      <c r="F22" s="202" t="s">
        <v>156</v>
      </c>
      <c r="G22" s="299"/>
      <c r="H22" s="292"/>
      <c r="I22" s="299"/>
      <c r="J22" s="292"/>
      <c r="K22" s="299"/>
      <c r="L22" s="292"/>
      <c r="M22" s="299"/>
      <c r="N22" s="292"/>
      <c r="O22" s="299"/>
      <c r="P22" s="292"/>
      <c r="Q22" s="299"/>
      <c r="R22" s="292"/>
      <c r="S22" s="299"/>
      <c r="T22" s="292"/>
      <c r="U22" s="299"/>
      <c r="V22" s="292"/>
      <c r="W22" s="299"/>
      <c r="X22" s="292"/>
      <c r="Y22" s="299"/>
      <c r="Z22" s="293"/>
      <c r="AA22" s="299"/>
      <c r="AB22" s="292"/>
      <c r="AC22" s="299"/>
      <c r="AD22" s="292"/>
      <c r="AE22" s="299"/>
      <c r="AF22" s="292"/>
      <c r="AG22" s="299"/>
      <c r="AH22" s="292"/>
      <c r="AI22" s="169"/>
      <c r="AJ22" s="115">
        <v>14</v>
      </c>
      <c r="AK22" s="387" t="s">
        <v>376</v>
      </c>
      <c r="AL22" s="110" t="e">
        <f t="shared" si="0"/>
        <v>#DIV/0!</v>
      </c>
      <c r="AM22" s="110">
        <f t="shared" si="1"/>
        <v>0</v>
      </c>
      <c r="AN22" s="112"/>
      <c r="AO22" s="307">
        <f t="shared" si="2"/>
        <v>0</v>
      </c>
      <c r="AP22" s="504"/>
      <c r="AQ22" s="427"/>
      <c r="AR22" s="428"/>
      <c r="AS22" s="427"/>
      <c r="AT22" s="428"/>
      <c r="AU22" s="427"/>
      <c r="AV22" s="428"/>
      <c r="AW22" s="427"/>
      <c r="AX22" s="428"/>
      <c r="AY22" s="427"/>
      <c r="AZ22" s="428"/>
      <c r="BA22" s="427"/>
      <c r="BB22" s="428"/>
      <c r="BC22" s="427"/>
      <c r="BD22" s="428"/>
      <c r="BE22" s="427"/>
      <c r="BF22" s="430"/>
      <c r="BG22" s="427"/>
      <c r="BH22" s="428"/>
      <c r="BI22" s="427"/>
      <c r="BJ22" s="428"/>
      <c r="BK22" s="427"/>
      <c r="BL22" s="428"/>
      <c r="BM22" s="427"/>
      <c r="BN22" s="428"/>
      <c r="BO22" s="160"/>
      <c r="BP22" s="160"/>
    </row>
    <row r="23" spans="1:68" s="1" customFormat="1" ht="58.5" customHeight="1">
      <c r="A23" s="159"/>
      <c r="B23" s="558">
        <v>2817</v>
      </c>
      <c r="C23" s="109"/>
      <c r="D23" s="110">
        <v>15</v>
      </c>
      <c r="E23" s="426" t="s">
        <v>401</v>
      </c>
      <c r="F23" s="110" t="s">
        <v>49</v>
      </c>
      <c r="G23" s="299"/>
      <c r="H23" s="292"/>
      <c r="I23" s="299"/>
      <c r="J23" s="292"/>
      <c r="K23" s="299"/>
      <c r="L23" s="292"/>
      <c r="M23" s="299"/>
      <c r="N23" s="292"/>
      <c r="O23" s="299"/>
      <c r="P23" s="292"/>
      <c r="Q23" s="299"/>
      <c r="R23" s="292"/>
      <c r="S23" s="299"/>
      <c r="T23" s="292"/>
      <c r="U23" s="299"/>
      <c r="V23" s="292"/>
      <c r="W23" s="299"/>
      <c r="X23" s="292"/>
      <c r="Y23" s="299"/>
      <c r="Z23" s="293"/>
      <c r="AA23" s="299"/>
      <c r="AB23" s="292"/>
      <c r="AC23" s="299"/>
      <c r="AD23" s="292"/>
      <c r="AE23" s="299"/>
      <c r="AF23" s="292"/>
      <c r="AG23" s="299"/>
      <c r="AH23" s="292"/>
      <c r="AI23" s="156"/>
      <c r="AJ23" s="110">
        <v>15</v>
      </c>
      <c r="AK23" s="539" t="s">
        <v>381</v>
      </c>
      <c r="AL23" s="110" t="e">
        <f t="shared" si="0"/>
        <v>#DIV/0!</v>
      </c>
      <c r="AM23" s="110">
        <f t="shared" si="1"/>
        <v>0</v>
      </c>
      <c r="AN23" s="112"/>
      <c r="AO23" s="307">
        <f t="shared" si="2"/>
        <v>0</v>
      </c>
      <c r="AP23" s="504"/>
      <c r="AQ23" s="427"/>
      <c r="AR23" s="428"/>
      <c r="AS23" s="427"/>
      <c r="AT23" s="428"/>
      <c r="AU23" s="427"/>
      <c r="AV23" s="428"/>
      <c r="AW23" s="427"/>
      <c r="AX23" s="428"/>
      <c r="AY23" s="427"/>
      <c r="AZ23" s="428"/>
      <c r="BA23" s="427"/>
      <c r="BB23" s="428"/>
      <c r="BC23" s="427"/>
      <c r="BD23" s="428"/>
      <c r="BE23" s="427"/>
      <c r="BF23" s="430"/>
      <c r="BG23" s="427"/>
      <c r="BH23" s="428"/>
      <c r="BI23" s="427"/>
      <c r="BJ23" s="428"/>
      <c r="BK23" s="427"/>
      <c r="BL23" s="428"/>
      <c r="BM23" s="427"/>
      <c r="BN23" s="428"/>
      <c r="BO23" s="160"/>
      <c r="BP23" s="160"/>
    </row>
    <row r="24" spans="2:68" ht="16.5" customHeight="1">
      <c r="B24" s="236">
        <v>2818</v>
      </c>
      <c r="C24" s="121"/>
      <c r="D24" s="121">
        <v>16</v>
      </c>
      <c r="E24" s="553" t="s">
        <v>190</v>
      </c>
      <c r="F24" s="551" t="s">
        <v>156</v>
      </c>
      <c r="G24" s="294"/>
      <c r="H24" s="295"/>
      <c r="I24" s="294"/>
      <c r="J24" s="295"/>
      <c r="K24" s="294"/>
      <c r="L24" s="295"/>
      <c r="M24" s="294"/>
      <c r="N24" s="295"/>
      <c r="O24" s="294"/>
      <c r="P24" s="295"/>
      <c r="Q24" s="294"/>
      <c r="R24" s="295"/>
      <c r="S24" s="294"/>
      <c r="T24" s="295"/>
      <c r="U24" s="294"/>
      <c r="V24" s="295"/>
      <c r="W24" s="294"/>
      <c r="X24" s="295"/>
      <c r="Y24" s="294"/>
      <c r="Z24" s="296"/>
      <c r="AA24" s="294"/>
      <c r="AB24" s="295"/>
      <c r="AC24" s="294"/>
      <c r="AD24" s="295"/>
      <c r="AE24" s="294"/>
      <c r="AF24" s="295"/>
      <c r="AG24" s="294"/>
      <c r="AH24" s="295"/>
      <c r="AI24" s="169"/>
      <c r="AJ24" s="121">
        <v>16</v>
      </c>
      <c r="AK24" s="390" t="s">
        <v>376</v>
      </c>
      <c r="AL24" s="225" t="e">
        <f t="shared" si="0"/>
        <v>#DIV/0!</v>
      </c>
      <c r="AM24" s="225">
        <f t="shared" si="1"/>
        <v>0</v>
      </c>
      <c r="AN24" s="226"/>
      <c r="AO24" s="225">
        <f t="shared" si="2"/>
        <v>0</v>
      </c>
      <c r="AP24" s="540"/>
      <c r="AQ24" s="427"/>
      <c r="AR24" s="428"/>
      <c r="AS24" s="427"/>
      <c r="AT24" s="428"/>
      <c r="AU24" s="427"/>
      <c r="AV24" s="428"/>
      <c r="AW24" s="427"/>
      <c r="AX24" s="428"/>
      <c r="AY24" s="427"/>
      <c r="AZ24" s="428"/>
      <c r="BA24" s="427"/>
      <c r="BB24" s="428"/>
      <c r="BC24" s="427"/>
      <c r="BD24" s="428"/>
      <c r="BE24" s="427"/>
      <c r="BF24" s="430"/>
      <c r="BG24" s="427"/>
      <c r="BH24" s="428"/>
      <c r="BI24" s="427"/>
      <c r="BJ24" s="428"/>
      <c r="BK24" s="427"/>
      <c r="BL24" s="428"/>
      <c r="BM24" s="427"/>
      <c r="BN24" s="428"/>
      <c r="BO24" s="160"/>
      <c r="BP24" s="160"/>
    </row>
    <row r="25" spans="3:68" ht="16.5" customHeight="1">
      <c r="C25" s="170" t="s">
        <v>172</v>
      </c>
      <c r="D25" s="171"/>
      <c r="E25" s="452"/>
      <c r="F25" s="127"/>
      <c r="G25" s="453"/>
      <c r="H25" s="454"/>
      <c r="I25" s="453"/>
      <c r="J25" s="454"/>
      <c r="K25" s="454"/>
      <c r="L25" s="454"/>
      <c r="M25" s="454"/>
      <c r="N25" s="454"/>
      <c r="O25" s="454"/>
      <c r="P25" s="454"/>
      <c r="Q25" s="454"/>
      <c r="R25" s="454"/>
      <c r="S25" s="454"/>
      <c r="T25" s="454"/>
      <c r="U25" s="453"/>
      <c r="V25" s="454"/>
      <c r="W25" s="453"/>
      <c r="X25" s="454"/>
      <c r="Y25" s="1"/>
      <c r="Z25" s="19"/>
      <c r="AA25" s="1"/>
      <c r="AB25" s="19"/>
      <c r="AC25" s="1"/>
      <c r="AD25" s="19"/>
      <c r="AE25" s="1"/>
      <c r="AF25" s="19"/>
      <c r="AG25" s="1"/>
      <c r="AH25" s="19"/>
      <c r="AJ25" s="541"/>
      <c r="AK25" s="542"/>
      <c r="AL25" s="127"/>
      <c r="AM25" s="478"/>
      <c r="AN25" s="479"/>
      <c r="AO25" s="478"/>
      <c r="AP25" s="543"/>
      <c r="AQ25" s="478"/>
      <c r="AR25" s="479"/>
      <c r="AS25" s="478"/>
      <c r="AT25" s="479"/>
      <c r="AU25" s="478"/>
      <c r="AV25" s="479"/>
      <c r="AW25" s="478"/>
      <c r="AX25" s="479"/>
      <c r="AY25" s="478"/>
      <c r="AZ25" s="479"/>
      <c r="BA25" s="478"/>
      <c r="BB25" s="479"/>
      <c r="BC25" s="478"/>
      <c r="BD25" s="479"/>
      <c r="BE25" s="446"/>
      <c r="BF25" s="407"/>
      <c r="BG25" s="446"/>
      <c r="BH25" s="407"/>
      <c r="BI25" s="446"/>
      <c r="BJ25" s="407"/>
      <c r="BK25" s="446"/>
      <c r="BL25" s="407"/>
      <c r="BM25" s="446"/>
      <c r="BN25" s="407"/>
      <c r="BO25" s="160"/>
      <c r="BP25" s="160"/>
    </row>
    <row r="26" spans="1:66" s="17" customFormat="1" ht="12.75" customHeight="1">
      <c r="A26" s="82"/>
      <c r="B26" s="75"/>
      <c r="C26" s="170"/>
      <c r="D26" s="232" t="s">
        <v>162</v>
      </c>
      <c r="E26" s="629" t="s">
        <v>110</v>
      </c>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26"/>
      <c r="AJ26" s="232"/>
      <c r="AK26" s="629"/>
      <c r="AL26" s="629"/>
      <c r="AM26" s="629"/>
      <c r="AN26" s="629"/>
      <c r="AO26" s="629"/>
      <c r="AP26" s="629"/>
      <c r="AQ26" s="629"/>
      <c r="AR26" s="629"/>
      <c r="AS26" s="629"/>
      <c r="AT26" s="629"/>
      <c r="AU26" s="629"/>
      <c r="AV26" s="629"/>
      <c r="AW26" s="629"/>
      <c r="AX26" s="629"/>
      <c r="AY26" s="629"/>
      <c r="AZ26" s="629"/>
      <c r="BA26" s="629"/>
      <c r="BB26" s="629"/>
      <c r="BC26" s="629"/>
      <c r="BD26" s="629"/>
      <c r="BE26" s="629"/>
      <c r="BF26" s="629"/>
      <c r="BG26" s="629"/>
      <c r="BH26" s="629"/>
      <c r="BI26" s="629"/>
      <c r="BJ26" s="629"/>
      <c r="BK26" s="629"/>
      <c r="BL26" s="629"/>
      <c r="BM26" s="629"/>
      <c r="BN26" s="629"/>
    </row>
    <row r="27" spans="7:66" ht="12.75">
      <c r="G27"/>
      <c r="H27" s="17"/>
      <c r="I27"/>
      <c r="J27" s="17"/>
      <c r="K27" s="17"/>
      <c r="L27" s="17"/>
      <c r="M27" s="17"/>
      <c r="N27" s="17"/>
      <c r="O27" s="17"/>
      <c r="P27" s="17"/>
      <c r="Q27" s="17"/>
      <c r="R27" s="17"/>
      <c r="S27" s="17"/>
      <c r="T27" s="17"/>
      <c r="U27"/>
      <c r="V27" s="17"/>
      <c r="W27"/>
      <c r="X27" s="17"/>
      <c r="Y27"/>
      <c r="Z27" s="17"/>
      <c r="AA27"/>
      <c r="AB27" s="17"/>
      <c r="AC27"/>
      <c r="AD27" s="17"/>
      <c r="AE27"/>
      <c r="AF27" s="17"/>
      <c r="AG27"/>
      <c r="AH27" s="17"/>
      <c r="AJ27" s="160"/>
      <c r="AK27" s="160"/>
      <c r="AL27" s="160"/>
      <c r="AM27" s="446"/>
      <c r="AN27" s="407"/>
      <c r="AO27" s="446"/>
      <c r="AP27" s="407"/>
      <c r="AQ27" s="446"/>
      <c r="AR27" s="407"/>
      <c r="AS27" s="446"/>
      <c r="AT27" s="407"/>
      <c r="AU27" s="446"/>
      <c r="AV27" s="407"/>
      <c r="AW27" s="446"/>
      <c r="AX27" s="407"/>
      <c r="AY27" s="446"/>
      <c r="AZ27" s="407"/>
      <c r="BA27" s="446"/>
      <c r="BB27" s="407"/>
      <c r="BC27" s="446"/>
      <c r="BD27" s="407"/>
      <c r="BE27" s="446"/>
      <c r="BF27" s="407"/>
      <c r="BG27" s="446"/>
      <c r="BH27" s="407"/>
      <c r="BI27" s="446"/>
      <c r="BJ27" s="407"/>
      <c r="BK27" s="446"/>
      <c r="BL27" s="407"/>
      <c r="BM27" s="446"/>
      <c r="BN27" s="407"/>
    </row>
    <row r="28" spans="2:66" ht="17.25" customHeight="1">
      <c r="B28" s="75">
        <v>2</v>
      </c>
      <c r="C28" s="134" t="s">
        <v>283</v>
      </c>
      <c r="D28" s="134"/>
      <c r="E28" s="134"/>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6"/>
      <c r="AF28" s="137"/>
      <c r="AG28" s="136"/>
      <c r="AH28" s="137"/>
      <c r="AI28" s="1"/>
      <c r="AJ28" s="544"/>
      <c r="AK28" s="544"/>
      <c r="AL28" s="274"/>
      <c r="AM28" s="545"/>
      <c r="AN28" s="546"/>
      <c r="AO28" s="545"/>
      <c r="AP28" s="546"/>
      <c r="AQ28" s="545"/>
      <c r="AR28" s="546"/>
      <c r="AS28" s="545"/>
      <c r="AT28" s="546"/>
      <c r="AU28" s="545"/>
      <c r="AV28" s="546"/>
      <c r="AW28" s="545"/>
      <c r="AX28" s="546"/>
      <c r="AY28" s="545"/>
      <c r="AZ28" s="546"/>
      <c r="BA28" s="545"/>
      <c r="BB28" s="546"/>
      <c r="BC28" s="545"/>
      <c r="BD28" s="546"/>
      <c r="BE28" s="545"/>
      <c r="BF28" s="546"/>
      <c r="BG28" s="545"/>
      <c r="BH28" s="546"/>
      <c r="BI28" s="545"/>
      <c r="BJ28" s="546"/>
      <c r="BK28" s="545"/>
      <c r="BL28" s="546"/>
      <c r="BM28" s="545"/>
      <c r="BN28" s="546"/>
    </row>
    <row r="29" spans="3:66" ht="9" customHeight="1">
      <c r="C29" s="138"/>
      <c r="D29" s="139"/>
      <c r="E29" s="139"/>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
      <c r="AF29" s="19"/>
      <c r="AG29" s="1"/>
      <c r="AH29" s="19"/>
      <c r="AI29" s="1"/>
      <c r="AJ29" s="139"/>
      <c r="AK29" s="139"/>
      <c r="AL29" s="18"/>
      <c r="AM29" s="446"/>
      <c r="AN29" s="407"/>
      <c r="AO29" s="446"/>
      <c r="AP29" s="407"/>
      <c r="AQ29" s="446"/>
      <c r="AR29" s="407"/>
      <c r="AS29" s="446"/>
      <c r="AT29" s="407"/>
      <c r="AU29" s="446"/>
      <c r="AV29" s="407"/>
      <c r="AW29" s="446"/>
      <c r="AX29" s="407"/>
      <c r="AY29" s="446"/>
      <c r="AZ29" s="407"/>
      <c r="BA29" s="446"/>
      <c r="BB29" s="407"/>
      <c r="BC29" s="446"/>
      <c r="BD29" s="407"/>
      <c r="BE29" s="446"/>
      <c r="BF29" s="407"/>
      <c r="BG29" s="446"/>
      <c r="BH29" s="407"/>
      <c r="BI29" s="446"/>
      <c r="BJ29" s="407"/>
      <c r="BK29" s="438"/>
      <c r="BL29" s="439"/>
      <c r="BM29" s="438"/>
      <c r="BN29" s="439"/>
    </row>
    <row r="30" spans="3:78" ht="18" customHeight="1">
      <c r="C30" s="140" t="s">
        <v>163</v>
      </c>
      <c r="D30" s="141" t="s">
        <v>284</v>
      </c>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612"/>
      <c r="AF30" s="612"/>
      <c r="AG30" s="612"/>
      <c r="AH30" s="143"/>
      <c r="AI30" s="2"/>
      <c r="AJ30" s="260" t="s">
        <v>153</v>
      </c>
      <c r="AK30" s="260" t="s">
        <v>154</v>
      </c>
      <c r="AL30" s="260" t="s">
        <v>155</v>
      </c>
      <c r="AM30" s="261">
        <v>1990</v>
      </c>
      <c r="AN30" s="262"/>
      <c r="AO30" s="261">
        <v>1995</v>
      </c>
      <c r="AP30" s="262"/>
      <c r="AQ30" s="261">
        <v>1996</v>
      </c>
      <c r="AR30" s="262"/>
      <c r="AS30" s="261">
        <v>1997</v>
      </c>
      <c r="AT30" s="262"/>
      <c r="AU30" s="261">
        <v>1998</v>
      </c>
      <c r="AV30" s="262"/>
      <c r="AW30" s="261">
        <v>1999</v>
      </c>
      <c r="AX30" s="262"/>
      <c r="AY30" s="261">
        <v>2000</v>
      </c>
      <c r="AZ30" s="262"/>
      <c r="BA30" s="261">
        <v>2001</v>
      </c>
      <c r="BB30" s="262"/>
      <c r="BC30" s="261">
        <v>2002</v>
      </c>
      <c r="BD30" s="262"/>
      <c r="BE30" s="261">
        <v>2003</v>
      </c>
      <c r="BF30" s="261"/>
      <c r="BG30" s="261">
        <v>2004</v>
      </c>
      <c r="BH30" s="262"/>
      <c r="BI30" s="261">
        <v>2005</v>
      </c>
      <c r="BJ30" s="262"/>
      <c r="BK30" s="261">
        <v>2006</v>
      </c>
      <c r="BL30" s="262"/>
      <c r="BM30" s="261">
        <v>2007</v>
      </c>
      <c r="BN30" s="262"/>
      <c r="BO30" s="160"/>
      <c r="BP30" s="160"/>
      <c r="BQ30" s="160"/>
      <c r="BR30" s="160"/>
      <c r="BX30" s="17"/>
      <c r="BY30" s="17"/>
      <c r="BZ30" s="17"/>
    </row>
    <row r="31" spans="3:66" ht="16.5" customHeight="1">
      <c r="C31" s="145"/>
      <c r="D31" s="613"/>
      <c r="E31" s="613"/>
      <c r="F31" s="613"/>
      <c r="G31" s="613"/>
      <c r="H31" s="613"/>
      <c r="I31" s="613"/>
      <c r="J31" s="613"/>
      <c r="K31" s="613"/>
      <c r="L31" s="613"/>
      <c r="M31" s="613"/>
      <c r="N31" s="613"/>
      <c r="O31" s="613"/>
      <c r="P31" s="613"/>
      <c r="Q31" s="613"/>
      <c r="R31" s="613"/>
      <c r="S31" s="613"/>
      <c r="T31" s="613"/>
      <c r="U31" s="613"/>
      <c r="V31" s="613"/>
      <c r="W31" s="613"/>
      <c r="X31" s="613"/>
      <c r="Y31" s="613"/>
      <c r="Z31" s="613"/>
      <c r="AA31" s="613"/>
      <c r="AB31" s="613"/>
      <c r="AC31" s="613"/>
      <c r="AD31" s="613"/>
      <c r="AE31" s="613"/>
      <c r="AF31" s="613"/>
      <c r="AG31" s="613"/>
      <c r="AH31" s="613"/>
      <c r="AI31" s="2"/>
      <c r="AJ31" s="641">
        <v>1</v>
      </c>
      <c r="AK31" s="547" t="s">
        <v>382</v>
      </c>
      <c r="AL31" s="641" t="s">
        <v>383</v>
      </c>
      <c r="AM31" s="642">
        <f>G9</f>
        <v>0</v>
      </c>
      <c r="AN31" s="643"/>
      <c r="AO31" s="642">
        <f>I9</f>
        <v>0</v>
      </c>
      <c r="AP31" s="643"/>
      <c r="AQ31" s="642">
        <f>K9</f>
        <v>0</v>
      </c>
      <c r="AR31" s="643"/>
      <c r="AS31" s="642">
        <f>M9</f>
        <v>0</v>
      </c>
      <c r="AT31" s="643"/>
      <c r="AU31" s="642">
        <f>O9</f>
        <v>0</v>
      </c>
      <c r="AV31" s="643"/>
      <c r="AW31" s="642">
        <f>Q9</f>
        <v>0</v>
      </c>
      <c r="AX31" s="643"/>
      <c r="AY31" s="642">
        <f>S9</f>
        <v>0</v>
      </c>
      <c r="AZ31" s="643"/>
      <c r="BA31" s="642">
        <f>U9</f>
        <v>0</v>
      </c>
      <c r="BB31" s="643"/>
      <c r="BC31" s="642">
        <f>W9</f>
        <v>0</v>
      </c>
      <c r="BD31" s="643"/>
      <c r="BE31" s="642">
        <f>Y9</f>
        <v>0</v>
      </c>
      <c r="BF31" s="643"/>
      <c r="BG31" s="642">
        <f>AA9</f>
        <v>0</v>
      </c>
      <c r="BH31" s="643"/>
      <c r="BI31" s="642">
        <f>AC9</f>
        <v>0</v>
      </c>
      <c r="BJ31" s="643"/>
      <c r="BK31" s="642">
        <f>AE9</f>
        <v>0</v>
      </c>
      <c r="BL31" s="643"/>
      <c r="BM31" s="642">
        <f>AG9</f>
        <v>0</v>
      </c>
      <c r="BN31" s="643"/>
    </row>
    <row r="32" spans="3:66" ht="16.5" customHeight="1">
      <c r="C32" s="146"/>
      <c r="D32" s="618"/>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2"/>
      <c r="AJ32" s="641">
        <v>7</v>
      </c>
      <c r="AK32" s="548" t="s">
        <v>383</v>
      </c>
      <c r="AL32" s="641"/>
      <c r="AM32" s="642"/>
      <c r="AN32" s="643"/>
      <c r="AO32" s="642"/>
      <c r="AP32" s="643"/>
      <c r="AQ32" s="642"/>
      <c r="AR32" s="643"/>
      <c r="AS32" s="642"/>
      <c r="AT32" s="643"/>
      <c r="AU32" s="642"/>
      <c r="AV32" s="643"/>
      <c r="AW32" s="642"/>
      <c r="AX32" s="643"/>
      <c r="AY32" s="642"/>
      <c r="AZ32" s="643"/>
      <c r="BA32" s="642"/>
      <c r="BB32" s="643"/>
      <c r="BC32" s="642"/>
      <c r="BD32" s="643"/>
      <c r="BE32" s="642"/>
      <c r="BF32" s="643"/>
      <c r="BG32" s="642"/>
      <c r="BH32" s="643"/>
      <c r="BI32" s="642"/>
      <c r="BJ32" s="643"/>
      <c r="BK32" s="642"/>
      <c r="BL32" s="643"/>
      <c r="BM32" s="642"/>
      <c r="BN32" s="643"/>
    </row>
    <row r="33" spans="3:66" ht="16.5" customHeight="1">
      <c r="C33" s="146"/>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2"/>
      <c r="AJ33" s="263"/>
      <c r="AK33" s="268" t="s">
        <v>384</v>
      </c>
      <c r="AL33" s="549" t="s">
        <v>156</v>
      </c>
      <c r="AM33" s="265">
        <f>G11+G13</f>
        <v>0</v>
      </c>
      <c r="AN33" s="266"/>
      <c r="AO33" s="265">
        <f>I11+I13</f>
        <v>0</v>
      </c>
      <c r="AP33" s="266"/>
      <c r="AQ33" s="265">
        <f>K11+K13</f>
        <v>0</v>
      </c>
      <c r="AR33" s="266"/>
      <c r="AS33" s="265">
        <f>M11+M13</f>
        <v>0</v>
      </c>
      <c r="AT33" s="266"/>
      <c r="AU33" s="265">
        <f>O11+O13</f>
        <v>0</v>
      </c>
      <c r="AV33" s="266"/>
      <c r="AW33" s="265">
        <f>Q11+Q13</f>
        <v>0</v>
      </c>
      <c r="AX33" s="266"/>
      <c r="AY33" s="265">
        <f>S11+S13</f>
        <v>0</v>
      </c>
      <c r="AZ33" s="266"/>
      <c r="BA33" s="265">
        <f>U11+U13</f>
        <v>0</v>
      </c>
      <c r="BB33" s="266"/>
      <c r="BC33" s="265">
        <f>W11+W13</f>
        <v>0</v>
      </c>
      <c r="BD33" s="266"/>
      <c r="BE33" s="265">
        <f>Y11+Y13</f>
        <v>0</v>
      </c>
      <c r="BF33" s="266"/>
      <c r="BG33" s="265">
        <f>AA11+AA13</f>
        <v>0</v>
      </c>
      <c r="BH33" s="266"/>
      <c r="BI33" s="265">
        <f>AC11+AC13</f>
        <v>0</v>
      </c>
      <c r="BJ33" s="266"/>
      <c r="BK33" s="265">
        <f>AE11+AE13</f>
        <v>0</v>
      </c>
      <c r="BL33" s="266"/>
      <c r="BM33" s="265">
        <f>AG11+AG13</f>
        <v>0</v>
      </c>
      <c r="BN33" s="266"/>
    </row>
    <row r="34" spans="3:66" ht="16.5" customHeight="1">
      <c r="C34" s="146"/>
      <c r="D34" s="618"/>
      <c r="E34" s="618"/>
      <c r="F34" s="618"/>
      <c r="G34" s="618"/>
      <c r="H34" s="618"/>
      <c r="I34" s="618"/>
      <c r="J34" s="618"/>
      <c r="K34" s="618"/>
      <c r="L34" s="618"/>
      <c r="M34" s="618"/>
      <c r="N34" s="618"/>
      <c r="O34" s="618"/>
      <c r="P34" s="618"/>
      <c r="Q34" s="618"/>
      <c r="R34" s="618"/>
      <c r="S34" s="618"/>
      <c r="T34" s="618"/>
      <c r="U34" s="618"/>
      <c r="V34" s="618"/>
      <c r="W34" s="618"/>
      <c r="X34" s="618"/>
      <c r="Y34" s="618"/>
      <c r="Z34" s="618"/>
      <c r="AA34" s="618"/>
      <c r="AB34" s="618"/>
      <c r="AC34" s="618"/>
      <c r="AD34" s="618"/>
      <c r="AE34" s="618"/>
      <c r="AF34" s="618"/>
      <c r="AG34" s="618"/>
      <c r="AH34" s="618"/>
      <c r="AI34" s="2"/>
      <c r="AJ34" s="263">
        <v>2</v>
      </c>
      <c r="AK34" s="550" t="s">
        <v>385</v>
      </c>
      <c r="AL34" s="549" t="s">
        <v>156</v>
      </c>
      <c r="AM34" s="265">
        <f>G10</f>
        <v>0</v>
      </c>
      <c r="AN34" s="266"/>
      <c r="AO34" s="265">
        <f>I10</f>
        <v>0</v>
      </c>
      <c r="AP34" s="266"/>
      <c r="AQ34" s="265">
        <f>K10</f>
        <v>0</v>
      </c>
      <c r="AR34" s="266"/>
      <c r="AS34" s="265">
        <f>M10</f>
        <v>0</v>
      </c>
      <c r="AT34" s="266"/>
      <c r="AU34" s="265">
        <f>O10</f>
        <v>0</v>
      </c>
      <c r="AV34" s="266"/>
      <c r="AW34" s="265">
        <f>Q10</f>
        <v>0</v>
      </c>
      <c r="AX34" s="266"/>
      <c r="AY34" s="265">
        <f>S10</f>
        <v>0</v>
      </c>
      <c r="AZ34" s="266"/>
      <c r="BA34" s="265">
        <f>U10</f>
        <v>0</v>
      </c>
      <c r="BB34" s="266"/>
      <c r="BC34" s="265">
        <f>W10</f>
        <v>0</v>
      </c>
      <c r="BD34" s="266"/>
      <c r="BE34" s="265">
        <f>Y10</f>
        <v>0</v>
      </c>
      <c r="BF34" s="266"/>
      <c r="BG34" s="265">
        <f>AA10</f>
        <v>0</v>
      </c>
      <c r="BH34" s="266"/>
      <c r="BI34" s="265">
        <f>AC10</f>
        <v>0</v>
      </c>
      <c r="BJ34" s="266"/>
      <c r="BK34" s="265">
        <f>AE10</f>
        <v>0</v>
      </c>
      <c r="BL34" s="266"/>
      <c r="BM34" s="265">
        <f>AG10</f>
        <v>0</v>
      </c>
      <c r="BN34" s="266"/>
    </row>
    <row r="35" spans="3:66" ht="16.5" customHeight="1">
      <c r="C35" s="146"/>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2"/>
      <c r="AJ35" s="263"/>
      <c r="AK35" s="268" t="s">
        <v>386</v>
      </c>
      <c r="AL35" s="263" t="s">
        <v>156</v>
      </c>
      <c r="AM35" s="265">
        <f>G12+G14</f>
        <v>0</v>
      </c>
      <c r="AN35" s="266"/>
      <c r="AO35" s="265">
        <f>I12+I14</f>
        <v>0</v>
      </c>
      <c r="AP35" s="266"/>
      <c r="AQ35" s="265">
        <f>K12+K14</f>
        <v>0</v>
      </c>
      <c r="AR35" s="266"/>
      <c r="AS35" s="265">
        <f>M12+M14</f>
        <v>0</v>
      </c>
      <c r="AT35" s="266"/>
      <c r="AU35" s="265">
        <f>O12+O14</f>
        <v>0</v>
      </c>
      <c r="AV35" s="266"/>
      <c r="AW35" s="265">
        <f>Q12+Q14</f>
        <v>0</v>
      </c>
      <c r="AX35" s="266"/>
      <c r="AY35" s="265">
        <f>S12+S14</f>
        <v>0</v>
      </c>
      <c r="AZ35" s="266"/>
      <c r="BA35" s="265">
        <f>U12+U14</f>
        <v>0</v>
      </c>
      <c r="BB35" s="266"/>
      <c r="BC35" s="265">
        <f>W12+W14</f>
        <v>0</v>
      </c>
      <c r="BD35" s="266"/>
      <c r="BE35" s="265">
        <f>Y12+Y14</f>
        <v>0</v>
      </c>
      <c r="BF35" s="266"/>
      <c r="BG35" s="265">
        <f>AA12+AA14</f>
        <v>0</v>
      </c>
      <c r="BH35" s="266"/>
      <c r="BI35" s="265">
        <f>AC12+AC14</f>
        <v>0</v>
      </c>
      <c r="BJ35" s="266"/>
      <c r="BK35" s="265">
        <f>AE12+AE14</f>
        <v>0</v>
      </c>
      <c r="BL35" s="266"/>
      <c r="BM35" s="265">
        <f>AG12+AG14</f>
        <v>0</v>
      </c>
      <c r="BN35" s="266"/>
    </row>
    <row r="36" spans="3:66" ht="16.5" customHeight="1">
      <c r="C36" s="146"/>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18"/>
      <c r="AH36" s="618"/>
      <c r="AI36" s="2"/>
      <c r="AJ36" s="641">
        <v>1</v>
      </c>
      <c r="AK36" s="288" t="s">
        <v>387</v>
      </c>
      <c r="AL36" s="641" t="s">
        <v>383</v>
      </c>
      <c r="AM36" s="642">
        <f>G15</f>
        <v>0</v>
      </c>
      <c r="AN36" s="643"/>
      <c r="AO36" s="642">
        <f>I15</f>
        <v>0</v>
      </c>
      <c r="AP36" s="643"/>
      <c r="AQ36" s="642">
        <f>K15</f>
        <v>0</v>
      </c>
      <c r="AR36" s="643"/>
      <c r="AS36" s="642">
        <f>M15</f>
        <v>0</v>
      </c>
      <c r="AT36" s="643"/>
      <c r="AU36" s="642">
        <f>O15</f>
        <v>0</v>
      </c>
      <c r="AV36" s="643"/>
      <c r="AW36" s="642">
        <f>Q15</f>
        <v>0</v>
      </c>
      <c r="AX36" s="643"/>
      <c r="AY36" s="642">
        <f>S15</f>
        <v>0</v>
      </c>
      <c r="AZ36" s="643"/>
      <c r="BA36" s="642">
        <f>U15</f>
        <v>0</v>
      </c>
      <c r="BB36" s="643"/>
      <c r="BC36" s="642">
        <f>W15</f>
        <v>0</v>
      </c>
      <c r="BD36" s="643"/>
      <c r="BE36" s="642">
        <f>Y15</f>
        <v>0</v>
      </c>
      <c r="BF36" s="643"/>
      <c r="BG36" s="642">
        <f>AA15</f>
        <v>0</v>
      </c>
      <c r="BH36" s="643"/>
      <c r="BI36" s="642">
        <f>AC15</f>
        <v>0</v>
      </c>
      <c r="BJ36" s="643"/>
      <c r="BK36" s="642">
        <f>AE15</f>
        <v>0</v>
      </c>
      <c r="BL36" s="643"/>
      <c r="BM36" s="642">
        <f>AG15</f>
        <v>0</v>
      </c>
      <c r="BN36" s="643"/>
    </row>
    <row r="37" spans="3:66" ht="16.5" customHeight="1">
      <c r="C37" s="146"/>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2"/>
      <c r="AJ37" s="641">
        <v>7</v>
      </c>
      <c r="AK37" s="548" t="s">
        <v>383</v>
      </c>
      <c r="AL37" s="641"/>
      <c r="AM37" s="642"/>
      <c r="AN37" s="643"/>
      <c r="AO37" s="642"/>
      <c r="AP37" s="643"/>
      <c r="AQ37" s="642"/>
      <c r="AR37" s="643"/>
      <c r="AS37" s="642"/>
      <c r="AT37" s="643"/>
      <c r="AU37" s="642"/>
      <c r="AV37" s="643"/>
      <c r="AW37" s="642"/>
      <c r="AX37" s="643"/>
      <c r="AY37" s="642"/>
      <c r="AZ37" s="643"/>
      <c r="BA37" s="642"/>
      <c r="BB37" s="643"/>
      <c r="BC37" s="642"/>
      <c r="BD37" s="643"/>
      <c r="BE37" s="642"/>
      <c r="BF37" s="643"/>
      <c r="BG37" s="642"/>
      <c r="BH37" s="643"/>
      <c r="BI37" s="642"/>
      <c r="BJ37" s="643"/>
      <c r="BK37" s="642"/>
      <c r="BL37" s="643"/>
      <c r="BM37" s="642"/>
      <c r="BN37" s="643"/>
    </row>
    <row r="38" spans="3:66" ht="16.5" customHeight="1">
      <c r="C38" s="146"/>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2"/>
      <c r="AJ38" s="263"/>
      <c r="AK38" s="268" t="s">
        <v>388</v>
      </c>
      <c r="AL38" s="549" t="s">
        <v>156</v>
      </c>
      <c r="AM38" s="265">
        <f>G17+G19</f>
        <v>0</v>
      </c>
      <c r="AN38" s="266"/>
      <c r="AO38" s="265">
        <f>I17+I19</f>
        <v>0</v>
      </c>
      <c r="AP38" s="266"/>
      <c r="AQ38" s="265">
        <f>K17+K19</f>
        <v>0</v>
      </c>
      <c r="AR38" s="266"/>
      <c r="AS38" s="265">
        <f>M17+M19</f>
        <v>0</v>
      </c>
      <c r="AT38" s="266"/>
      <c r="AU38" s="265">
        <f>O17+O19</f>
        <v>0</v>
      </c>
      <c r="AV38" s="266"/>
      <c r="AW38" s="265">
        <f>Q17+Q19</f>
        <v>0</v>
      </c>
      <c r="AX38" s="266"/>
      <c r="AY38" s="265">
        <f>S17+S19</f>
        <v>0</v>
      </c>
      <c r="AZ38" s="266"/>
      <c r="BA38" s="265">
        <f>U17+U19</f>
        <v>0</v>
      </c>
      <c r="BB38" s="266"/>
      <c r="BC38" s="265">
        <f>W17+W19</f>
        <v>0</v>
      </c>
      <c r="BD38" s="266"/>
      <c r="BE38" s="265">
        <f>Y17+Y19</f>
        <v>0</v>
      </c>
      <c r="BF38" s="266"/>
      <c r="BG38" s="265">
        <f>AA17+AA19</f>
        <v>0</v>
      </c>
      <c r="BH38" s="266"/>
      <c r="BI38" s="265">
        <f>AC17+AC19</f>
        <v>0</v>
      </c>
      <c r="BJ38" s="266"/>
      <c r="BK38" s="265">
        <f>AE17+AE19</f>
        <v>0</v>
      </c>
      <c r="BL38" s="266"/>
      <c r="BM38" s="265">
        <f>AG17+AG19</f>
        <v>0</v>
      </c>
      <c r="BN38" s="266"/>
    </row>
    <row r="39" spans="3:66" ht="16.5" customHeight="1">
      <c r="C39" s="146"/>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2"/>
      <c r="AJ39" s="263">
        <v>2</v>
      </c>
      <c r="AK39" s="550" t="s">
        <v>385</v>
      </c>
      <c r="AL39" s="549" t="s">
        <v>156</v>
      </c>
      <c r="AM39" s="265">
        <f>G16</f>
        <v>0</v>
      </c>
      <c r="AN39" s="266"/>
      <c r="AO39" s="265">
        <f>I16</f>
        <v>0</v>
      </c>
      <c r="AP39" s="266"/>
      <c r="AQ39" s="265">
        <f>K16</f>
        <v>0</v>
      </c>
      <c r="AR39" s="266"/>
      <c r="AS39" s="265">
        <f>M16</f>
        <v>0</v>
      </c>
      <c r="AT39" s="266"/>
      <c r="AU39" s="265">
        <f>O16</f>
        <v>0</v>
      </c>
      <c r="AV39" s="266"/>
      <c r="AW39" s="265">
        <f>Q16</f>
        <v>0</v>
      </c>
      <c r="AX39" s="266"/>
      <c r="AY39" s="265">
        <f>S16</f>
        <v>0</v>
      </c>
      <c r="AZ39" s="266"/>
      <c r="BA39" s="265">
        <f>U16</f>
        <v>0</v>
      </c>
      <c r="BB39" s="266"/>
      <c r="BC39" s="265">
        <f>W16</f>
        <v>0</v>
      </c>
      <c r="BD39" s="266"/>
      <c r="BE39" s="265">
        <f>Y16</f>
        <v>0</v>
      </c>
      <c r="BF39" s="266"/>
      <c r="BG39" s="265">
        <f>AA16</f>
        <v>0</v>
      </c>
      <c r="BH39" s="266"/>
      <c r="BI39" s="265">
        <f>AC16</f>
        <v>0</v>
      </c>
      <c r="BJ39" s="266"/>
      <c r="BK39" s="265">
        <f>AE16</f>
        <v>0</v>
      </c>
      <c r="BL39" s="266"/>
      <c r="BM39" s="265">
        <f>AG16</f>
        <v>0</v>
      </c>
      <c r="BN39" s="266"/>
    </row>
    <row r="40" spans="3:66" ht="16.5" customHeight="1">
      <c r="C40" s="146"/>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2"/>
      <c r="AJ40" s="263"/>
      <c r="AK40" s="268" t="s">
        <v>389</v>
      </c>
      <c r="AL40" s="263" t="s">
        <v>156</v>
      </c>
      <c r="AM40" s="265">
        <f>G18+G20</f>
        <v>0</v>
      </c>
      <c r="AN40" s="266"/>
      <c r="AO40" s="265">
        <f>I18+I20</f>
        <v>0</v>
      </c>
      <c r="AP40" s="266"/>
      <c r="AQ40" s="265">
        <f>K18+K20</f>
        <v>0</v>
      </c>
      <c r="AR40" s="266"/>
      <c r="AS40" s="265">
        <f>M18+M20</f>
        <v>0</v>
      </c>
      <c r="AT40" s="266"/>
      <c r="AU40" s="265">
        <f>O18+O20</f>
        <v>0</v>
      </c>
      <c r="AV40" s="266"/>
      <c r="AW40" s="265">
        <f>Q18+Q20</f>
        <v>0</v>
      </c>
      <c r="AX40" s="266"/>
      <c r="AY40" s="265">
        <f>S18+S20</f>
        <v>0</v>
      </c>
      <c r="AZ40" s="266"/>
      <c r="BA40" s="265">
        <f>U18+U20</f>
        <v>0</v>
      </c>
      <c r="BB40" s="266"/>
      <c r="BC40" s="265">
        <f>W18+W20</f>
        <v>0</v>
      </c>
      <c r="BD40" s="266"/>
      <c r="BE40" s="265">
        <f>Y18+Y20</f>
        <v>0</v>
      </c>
      <c r="BF40" s="266"/>
      <c r="BG40" s="265">
        <f>AA18+AA20</f>
        <v>0</v>
      </c>
      <c r="BH40" s="266"/>
      <c r="BI40" s="265">
        <f>AC18+AC20</f>
        <v>0</v>
      </c>
      <c r="BJ40" s="266"/>
      <c r="BK40" s="265">
        <f>AE18+AE20</f>
        <v>0</v>
      </c>
      <c r="BL40" s="266"/>
      <c r="BM40" s="265">
        <f>AG18+AG20</f>
        <v>0</v>
      </c>
      <c r="BN40" s="266"/>
    </row>
    <row r="41" spans="3:66" ht="16.5" customHeight="1">
      <c r="C41" s="146"/>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160"/>
      <c r="AJ41" s="160"/>
      <c r="AK41" s="160"/>
      <c r="AL41" s="160"/>
      <c r="AM41" s="160"/>
      <c r="AN41" s="18"/>
      <c r="AO41" s="160"/>
      <c r="AP41" s="18"/>
      <c r="AQ41" s="18"/>
      <c r="AR41" s="18"/>
      <c r="AS41" s="18"/>
      <c r="AT41" s="18"/>
      <c r="AU41" s="18"/>
      <c r="AV41" s="18"/>
      <c r="AW41" s="160"/>
      <c r="AX41" s="18"/>
      <c r="AY41" s="160"/>
      <c r="AZ41" s="18"/>
      <c r="BA41" s="160"/>
      <c r="BB41" s="18"/>
      <c r="BC41" s="160"/>
      <c r="BD41" s="18"/>
      <c r="BE41" s="160"/>
      <c r="BF41" s="160"/>
      <c r="BG41" s="18"/>
      <c r="BH41" s="18"/>
      <c r="BI41" s="18"/>
      <c r="BJ41" s="18"/>
      <c r="BK41" s="160"/>
      <c r="BL41" s="18"/>
      <c r="BM41" s="160"/>
      <c r="BN41" s="18"/>
    </row>
    <row r="42" spans="3:66" ht="16.5" customHeight="1">
      <c r="C42" s="146"/>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160"/>
      <c r="AJ42" s="637"/>
      <c r="AK42" s="637"/>
      <c r="AL42" s="637"/>
      <c r="AM42" s="637"/>
      <c r="AN42" s="637"/>
      <c r="AO42" s="637"/>
      <c r="AP42" s="637"/>
      <c r="AQ42" s="637"/>
      <c r="AR42" s="637"/>
      <c r="AS42" s="637"/>
      <c r="AT42" s="637"/>
      <c r="AU42" s="637"/>
      <c r="AV42" s="637"/>
      <c r="AW42" s="637"/>
      <c r="AX42" s="637"/>
      <c r="AY42" s="637"/>
      <c r="AZ42" s="637"/>
      <c r="BA42" s="637"/>
      <c r="BB42" s="637"/>
      <c r="BC42" s="637"/>
      <c r="BD42" s="637"/>
      <c r="BE42" s="637"/>
      <c r="BF42" s="637"/>
      <c r="BG42" s="637"/>
      <c r="BH42" s="637"/>
      <c r="BI42" s="637"/>
      <c r="BJ42" s="637"/>
      <c r="BK42" s="637"/>
      <c r="BL42" s="637"/>
      <c r="BM42" s="637"/>
      <c r="BN42" s="637"/>
    </row>
    <row r="43" spans="3:66" ht="16.5" customHeight="1">
      <c r="C43" s="146"/>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160"/>
      <c r="AJ43" s="637"/>
      <c r="AK43" s="637"/>
      <c r="AL43" s="637"/>
      <c r="AM43" s="637"/>
      <c r="AN43" s="637"/>
      <c r="AO43" s="637"/>
      <c r="AP43" s="637"/>
      <c r="AQ43" s="637"/>
      <c r="AR43" s="637"/>
      <c r="AS43" s="637"/>
      <c r="AT43" s="637"/>
      <c r="AU43" s="637"/>
      <c r="AV43" s="637"/>
      <c r="AW43" s="637"/>
      <c r="AX43" s="637"/>
      <c r="AY43" s="637"/>
      <c r="AZ43" s="637"/>
      <c r="BA43" s="637"/>
      <c r="BB43" s="637"/>
      <c r="BC43" s="637"/>
      <c r="BD43" s="637"/>
      <c r="BE43" s="637"/>
      <c r="BF43" s="637"/>
      <c r="BG43" s="637"/>
      <c r="BH43" s="637"/>
      <c r="BI43" s="637"/>
      <c r="BJ43" s="637"/>
      <c r="BK43" s="637"/>
      <c r="BL43" s="637"/>
      <c r="BM43" s="637"/>
      <c r="BN43" s="637"/>
    </row>
    <row r="44" spans="3:66" ht="16.5" customHeight="1">
      <c r="C44" s="146"/>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160"/>
      <c r="AJ44" s="637"/>
      <c r="AK44" s="637"/>
      <c r="AL44" s="637"/>
      <c r="AM44" s="637"/>
      <c r="AN44" s="637"/>
      <c r="AO44" s="637"/>
      <c r="AP44" s="637"/>
      <c r="AQ44" s="637"/>
      <c r="AR44" s="637"/>
      <c r="AS44" s="637"/>
      <c r="AT44" s="637"/>
      <c r="AU44" s="637"/>
      <c r="AV44" s="637"/>
      <c r="AW44" s="637"/>
      <c r="AX44" s="637"/>
      <c r="AY44" s="637"/>
      <c r="AZ44" s="637"/>
      <c r="BA44" s="637"/>
      <c r="BB44" s="637"/>
      <c r="BC44" s="637"/>
      <c r="BD44" s="637"/>
      <c r="BE44" s="637"/>
      <c r="BF44" s="637"/>
      <c r="BG44" s="637"/>
      <c r="BH44" s="637"/>
      <c r="BI44" s="637"/>
      <c r="BJ44" s="637"/>
      <c r="BK44" s="637"/>
      <c r="BL44" s="637"/>
      <c r="BM44" s="637"/>
      <c r="BN44" s="637"/>
    </row>
    <row r="45" spans="3:66" ht="16.5" customHeight="1">
      <c r="C45" s="146"/>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160"/>
      <c r="AJ45" s="637"/>
      <c r="AK45" s="637"/>
      <c r="AL45" s="637"/>
      <c r="AM45" s="637"/>
      <c r="AN45" s="637"/>
      <c r="AO45" s="637"/>
      <c r="AP45" s="637"/>
      <c r="AQ45" s="637"/>
      <c r="AR45" s="637"/>
      <c r="AS45" s="637"/>
      <c r="AT45" s="637"/>
      <c r="AU45" s="637"/>
      <c r="AV45" s="637"/>
      <c r="AW45" s="637"/>
      <c r="AX45" s="637"/>
      <c r="AY45" s="637"/>
      <c r="AZ45" s="637"/>
      <c r="BA45" s="637"/>
      <c r="BB45" s="637"/>
      <c r="BC45" s="637"/>
      <c r="BD45" s="637"/>
      <c r="BE45" s="637"/>
      <c r="BF45" s="637"/>
      <c r="BG45" s="637"/>
      <c r="BH45" s="637"/>
      <c r="BI45" s="637"/>
      <c r="BJ45" s="637"/>
      <c r="BK45" s="637"/>
      <c r="BL45" s="637"/>
      <c r="BM45" s="637"/>
      <c r="BN45" s="637"/>
    </row>
    <row r="46" spans="3:66" ht="16.5" customHeight="1">
      <c r="C46" s="146"/>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160"/>
      <c r="AJ46" s="637"/>
      <c r="AK46" s="637"/>
      <c r="AL46" s="637"/>
      <c r="AM46" s="637"/>
      <c r="AN46" s="637"/>
      <c r="AO46" s="637"/>
      <c r="AP46" s="637"/>
      <c r="AQ46" s="637"/>
      <c r="AR46" s="637"/>
      <c r="AS46" s="637"/>
      <c r="AT46" s="637"/>
      <c r="AU46" s="637"/>
      <c r="AV46" s="637"/>
      <c r="AW46" s="637"/>
      <c r="AX46" s="637"/>
      <c r="AY46" s="637"/>
      <c r="AZ46" s="637"/>
      <c r="BA46" s="637"/>
      <c r="BB46" s="637"/>
      <c r="BC46" s="637"/>
      <c r="BD46" s="637"/>
      <c r="BE46" s="637"/>
      <c r="BF46" s="637"/>
      <c r="BG46" s="637"/>
      <c r="BH46" s="637"/>
      <c r="BI46" s="637"/>
      <c r="BJ46" s="637"/>
      <c r="BK46" s="637"/>
      <c r="BL46" s="637"/>
      <c r="BM46" s="637"/>
      <c r="BN46" s="637"/>
    </row>
    <row r="47" spans="3:66" ht="16.5" customHeight="1">
      <c r="C47" s="146"/>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160"/>
      <c r="AJ47" s="637"/>
      <c r="AK47" s="637"/>
      <c r="AL47" s="637"/>
      <c r="AM47" s="637"/>
      <c r="AN47" s="637"/>
      <c r="AO47" s="637"/>
      <c r="AP47" s="637"/>
      <c r="AQ47" s="637"/>
      <c r="AR47" s="637"/>
      <c r="AS47" s="637"/>
      <c r="AT47" s="637"/>
      <c r="AU47" s="637"/>
      <c r="AV47" s="637"/>
      <c r="AW47" s="637"/>
      <c r="AX47" s="637"/>
      <c r="AY47" s="637"/>
      <c r="AZ47" s="637"/>
      <c r="BA47" s="637"/>
      <c r="BB47" s="637"/>
      <c r="BC47" s="637"/>
      <c r="BD47" s="637"/>
      <c r="BE47" s="637"/>
      <c r="BF47" s="637"/>
      <c r="BG47" s="637"/>
      <c r="BH47" s="637"/>
      <c r="BI47" s="637"/>
      <c r="BJ47" s="637"/>
      <c r="BK47" s="637"/>
      <c r="BL47" s="637"/>
      <c r="BM47" s="637"/>
      <c r="BN47" s="637"/>
    </row>
    <row r="48" spans="3:66" ht="16.5" customHeight="1">
      <c r="C48" s="146"/>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160"/>
      <c r="AJ48" s="637"/>
      <c r="AK48" s="637"/>
      <c r="AL48" s="637"/>
      <c r="AM48" s="637"/>
      <c r="AN48" s="637"/>
      <c r="AO48" s="637"/>
      <c r="AP48" s="637"/>
      <c r="AQ48" s="637"/>
      <c r="AR48" s="637"/>
      <c r="AS48" s="637"/>
      <c r="AT48" s="637"/>
      <c r="AU48" s="637"/>
      <c r="AV48" s="637"/>
      <c r="AW48" s="637"/>
      <c r="AX48" s="637"/>
      <c r="AY48" s="637"/>
      <c r="AZ48" s="637"/>
      <c r="BA48" s="637"/>
      <c r="BB48" s="637"/>
      <c r="BC48" s="637"/>
      <c r="BD48" s="637"/>
      <c r="BE48" s="637"/>
      <c r="BF48" s="637"/>
      <c r="BG48" s="637"/>
      <c r="BH48" s="637"/>
      <c r="BI48" s="637"/>
      <c r="BJ48" s="637"/>
      <c r="BK48" s="637"/>
      <c r="BL48" s="637"/>
      <c r="BM48" s="637"/>
      <c r="BN48" s="637"/>
    </row>
    <row r="49" spans="3:66" ht="16.5" customHeight="1">
      <c r="C49" s="146"/>
      <c r="D49" s="618"/>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160"/>
      <c r="AJ49" s="637"/>
      <c r="AK49" s="637"/>
      <c r="AL49" s="637"/>
      <c r="AM49" s="637"/>
      <c r="AN49" s="637"/>
      <c r="AO49" s="637"/>
      <c r="AP49" s="637"/>
      <c r="AQ49" s="637"/>
      <c r="AR49" s="637"/>
      <c r="AS49" s="637"/>
      <c r="AT49" s="637"/>
      <c r="AU49" s="637"/>
      <c r="AV49" s="637"/>
      <c r="AW49" s="637"/>
      <c r="AX49" s="637"/>
      <c r="AY49" s="637"/>
      <c r="AZ49" s="637"/>
      <c r="BA49" s="637"/>
      <c r="BB49" s="637"/>
      <c r="BC49" s="637"/>
      <c r="BD49" s="637"/>
      <c r="BE49" s="637"/>
      <c r="BF49" s="637"/>
      <c r="BG49" s="637"/>
      <c r="BH49" s="637"/>
      <c r="BI49" s="637"/>
      <c r="BJ49" s="637"/>
      <c r="BK49" s="637"/>
      <c r="BL49" s="637"/>
      <c r="BM49" s="637"/>
      <c r="BN49" s="637"/>
    </row>
    <row r="50" spans="3:66" ht="16.5" customHeight="1">
      <c r="C50" s="146"/>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AE50" s="618"/>
      <c r="AF50" s="618"/>
      <c r="AG50" s="618"/>
      <c r="AH50" s="618"/>
      <c r="AI50" s="160"/>
      <c r="AJ50" s="637"/>
      <c r="AK50" s="637"/>
      <c r="AL50" s="637"/>
      <c r="AM50" s="637"/>
      <c r="AN50" s="637"/>
      <c r="AO50" s="637"/>
      <c r="AP50" s="637"/>
      <c r="AQ50" s="637"/>
      <c r="AR50" s="637"/>
      <c r="AS50" s="637"/>
      <c r="AT50" s="637"/>
      <c r="AU50" s="637"/>
      <c r="AV50" s="637"/>
      <c r="AW50" s="637"/>
      <c r="AX50" s="637"/>
      <c r="AY50" s="637"/>
      <c r="AZ50" s="637"/>
      <c r="BA50" s="637"/>
      <c r="BB50" s="637"/>
      <c r="BC50" s="637"/>
      <c r="BD50" s="637"/>
      <c r="BE50" s="637"/>
      <c r="BF50" s="637"/>
      <c r="BG50" s="637"/>
      <c r="BH50" s="637"/>
      <c r="BI50" s="637"/>
      <c r="BJ50" s="637"/>
      <c r="BK50" s="637"/>
      <c r="BL50" s="637"/>
      <c r="BM50" s="637"/>
      <c r="BN50" s="637"/>
    </row>
    <row r="51" spans="3:66" ht="16.5" customHeight="1">
      <c r="C51" s="146"/>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c r="AH51" s="618"/>
      <c r="AI51" s="160"/>
      <c r="AJ51" s="637"/>
      <c r="AK51" s="637"/>
      <c r="AL51" s="637"/>
      <c r="AM51" s="637"/>
      <c r="AN51" s="637"/>
      <c r="AO51" s="637"/>
      <c r="AP51" s="637"/>
      <c r="AQ51" s="637"/>
      <c r="AR51" s="637"/>
      <c r="AS51" s="637"/>
      <c r="AT51" s="637"/>
      <c r="AU51" s="637"/>
      <c r="AV51" s="637"/>
      <c r="AW51" s="637"/>
      <c r="AX51" s="637"/>
      <c r="AY51" s="637"/>
      <c r="AZ51" s="637"/>
      <c r="BA51" s="637"/>
      <c r="BB51" s="637"/>
      <c r="BC51" s="637"/>
      <c r="BD51" s="637"/>
      <c r="BE51" s="637"/>
      <c r="BF51" s="637"/>
      <c r="BG51" s="637"/>
      <c r="BH51" s="637"/>
      <c r="BI51" s="637"/>
      <c r="BJ51" s="637"/>
      <c r="BK51" s="637"/>
      <c r="BL51" s="637"/>
      <c r="BM51" s="637"/>
      <c r="BN51" s="637"/>
    </row>
    <row r="52" spans="3:66" ht="16.5" customHeight="1">
      <c r="C52" s="147"/>
      <c r="D52" s="619"/>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619"/>
      <c r="AH52" s="619"/>
      <c r="AI52" s="160"/>
      <c r="AJ52" s="637"/>
      <c r="AK52" s="637"/>
      <c r="AL52" s="637"/>
      <c r="AM52" s="637"/>
      <c r="AN52" s="637"/>
      <c r="AO52" s="637"/>
      <c r="AP52" s="637"/>
      <c r="AQ52" s="637"/>
      <c r="AR52" s="637"/>
      <c r="AS52" s="637"/>
      <c r="AT52" s="637"/>
      <c r="AU52" s="637"/>
      <c r="AV52" s="637"/>
      <c r="AW52" s="637"/>
      <c r="AX52" s="637"/>
      <c r="AY52" s="637"/>
      <c r="AZ52" s="637"/>
      <c r="BA52" s="637"/>
      <c r="BB52" s="637"/>
      <c r="BC52" s="637"/>
      <c r="BD52" s="637"/>
      <c r="BE52" s="637"/>
      <c r="BF52" s="637"/>
      <c r="BG52" s="637"/>
      <c r="BH52" s="637"/>
      <c r="BI52" s="637"/>
      <c r="BJ52" s="637"/>
      <c r="BK52" s="637"/>
      <c r="BL52" s="637"/>
      <c r="BM52" s="637"/>
      <c r="BN52" s="637"/>
    </row>
    <row r="53" spans="3:66" ht="12.75">
      <c r="C53" s="17"/>
      <c r="D53" s="620"/>
      <c r="E53" s="620"/>
      <c r="F53" s="620"/>
      <c r="G53" s="620"/>
      <c r="H53" s="620"/>
      <c r="I53" s="620"/>
      <c r="J53" s="620"/>
      <c r="K53" s="620"/>
      <c r="L53" s="620"/>
      <c r="M53" s="620"/>
      <c r="N53" s="620"/>
      <c r="O53" s="620"/>
      <c r="P53" s="620"/>
      <c r="Q53" s="620"/>
      <c r="R53" s="620"/>
      <c r="S53" s="620"/>
      <c r="T53" s="620"/>
      <c r="U53" s="620"/>
      <c r="V53" s="620"/>
      <c r="W53" s="620"/>
      <c r="X53" s="620"/>
      <c r="Y53" s="620"/>
      <c r="Z53" s="620"/>
      <c r="AA53" s="620"/>
      <c r="AB53" s="620"/>
      <c r="AC53" s="620"/>
      <c r="AD53" s="620"/>
      <c r="AE53" s="620"/>
      <c r="AF53" s="620"/>
      <c r="AG53" s="620"/>
      <c r="AH53" s="620"/>
      <c r="AI53" s="160"/>
      <c r="AJ53" s="575"/>
      <c r="AK53" s="575"/>
      <c r="AL53" s="575"/>
      <c r="AM53" s="575"/>
      <c r="AN53" s="575"/>
      <c r="AO53" s="575"/>
      <c r="AP53" s="575"/>
      <c r="AQ53" s="575"/>
      <c r="AR53" s="575"/>
      <c r="AS53" s="575"/>
      <c r="AT53" s="575"/>
      <c r="AU53" s="575"/>
      <c r="AV53" s="575"/>
      <c r="AW53" s="575"/>
      <c r="AX53" s="575"/>
      <c r="AY53" s="575"/>
      <c r="AZ53" s="575"/>
      <c r="BA53" s="575"/>
      <c r="BB53" s="575"/>
      <c r="BC53" s="575"/>
      <c r="BD53" s="575"/>
      <c r="BE53" s="575"/>
      <c r="BF53" s="575"/>
      <c r="BG53" s="575"/>
      <c r="BH53" s="575"/>
      <c r="BI53" s="575"/>
      <c r="BJ53" s="575"/>
      <c r="BK53" s="575"/>
      <c r="BL53" s="575"/>
      <c r="BM53" s="575"/>
      <c r="BN53" s="575"/>
    </row>
    <row r="54" spans="3:66" ht="12.75">
      <c r="C54" s="17"/>
      <c r="D54" s="17"/>
      <c r="AI54" s="160"/>
      <c r="AJ54" s="18"/>
      <c r="AK54" s="160"/>
      <c r="AL54" s="160"/>
      <c r="AM54" s="446"/>
      <c r="AN54" s="407"/>
      <c r="AO54" s="446"/>
      <c r="AP54" s="407"/>
      <c r="AQ54" s="446"/>
      <c r="AR54" s="407"/>
      <c r="AS54" s="446"/>
      <c r="AT54" s="407"/>
      <c r="AU54" s="446"/>
      <c r="AV54" s="407"/>
      <c r="AW54" s="446"/>
      <c r="AX54" s="407"/>
      <c r="AY54" s="446"/>
      <c r="AZ54" s="407"/>
      <c r="BA54" s="446"/>
      <c r="BB54" s="407"/>
      <c r="BC54" s="446"/>
      <c r="BD54" s="407"/>
      <c r="BE54" s="446"/>
      <c r="BF54" s="407"/>
      <c r="BG54" s="446"/>
      <c r="BH54" s="407"/>
      <c r="BI54" s="446"/>
      <c r="BJ54" s="407"/>
      <c r="BK54" s="446"/>
      <c r="BL54" s="407"/>
      <c r="BM54" s="446"/>
      <c r="BN54" s="407"/>
    </row>
    <row r="55" spans="35:66" ht="12.75">
      <c r="AI55" s="160"/>
      <c r="AJ55" s="160"/>
      <c r="AK55" s="160"/>
      <c r="AL55" s="160"/>
      <c r="AM55" s="446"/>
      <c r="AN55" s="407"/>
      <c r="AO55" s="446"/>
      <c r="AP55" s="407"/>
      <c r="AQ55" s="446"/>
      <c r="AR55" s="407"/>
      <c r="AS55" s="446"/>
      <c r="AT55" s="407"/>
      <c r="AU55" s="446"/>
      <c r="AV55" s="407"/>
      <c r="AW55" s="446"/>
      <c r="AX55" s="407"/>
      <c r="AY55" s="446"/>
      <c r="AZ55" s="407"/>
      <c r="BA55" s="446"/>
      <c r="BB55" s="407"/>
      <c r="BC55" s="446"/>
      <c r="BD55" s="407"/>
      <c r="BE55" s="446"/>
      <c r="BF55" s="407"/>
      <c r="BG55" s="446"/>
      <c r="BH55" s="407"/>
      <c r="BI55" s="446"/>
      <c r="BJ55" s="407"/>
      <c r="BK55" s="446"/>
      <c r="BL55" s="407"/>
      <c r="BM55" s="446"/>
      <c r="BN55" s="407"/>
    </row>
  </sheetData>
  <sheetProtection sheet="1" objects="1" scenarios="1" formatCells="0" formatColumns="0" formatRows="0" insertColumns="0"/>
  <mergeCells count="104">
    <mergeCell ref="D53:AH53"/>
    <mergeCell ref="AJ53:BN53"/>
    <mergeCell ref="AA4:AD4"/>
    <mergeCell ref="D51:AH51"/>
    <mergeCell ref="AJ51:BN51"/>
    <mergeCell ref="D52:AH52"/>
    <mergeCell ref="AJ52:BN52"/>
    <mergeCell ref="D49:AH49"/>
    <mergeCell ref="AJ49:BN49"/>
    <mergeCell ref="D50:AH50"/>
    <mergeCell ref="AJ50:BN50"/>
    <mergeCell ref="D47:AH47"/>
    <mergeCell ref="AJ47:BN47"/>
    <mergeCell ref="D48:AH48"/>
    <mergeCell ref="AJ48:BN48"/>
    <mergeCell ref="D45:AH45"/>
    <mergeCell ref="AJ45:BN45"/>
    <mergeCell ref="D46:AH46"/>
    <mergeCell ref="AJ46:BN46"/>
    <mergeCell ref="AJ42:BN42"/>
    <mergeCell ref="D43:AH43"/>
    <mergeCell ref="AJ43:BN43"/>
    <mergeCell ref="D44:AH44"/>
    <mergeCell ref="AJ44:BN44"/>
    <mergeCell ref="D39:AH39"/>
    <mergeCell ref="D40:AH40"/>
    <mergeCell ref="D41:AH41"/>
    <mergeCell ref="D42:AH42"/>
    <mergeCell ref="BM36:BM37"/>
    <mergeCell ref="BN36:BN37"/>
    <mergeCell ref="D37:AH37"/>
    <mergeCell ref="D38:AH38"/>
    <mergeCell ref="BI36:BI37"/>
    <mergeCell ref="BJ36:BJ37"/>
    <mergeCell ref="BK36:BK37"/>
    <mergeCell ref="BL36:BL37"/>
    <mergeCell ref="BE36:BE37"/>
    <mergeCell ref="BF36:BF37"/>
    <mergeCell ref="BG36:BG37"/>
    <mergeCell ref="BH36:BH37"/>
    <mergeCell ref="BA36:BA37"/>
    <mergeCell ref="BB36:BB37"/>
    <mergeCell ref="BC36:BC37"/>
    <mergeCell ref="BD36:BD37"/>
    <mergeCell ref="AW36:AW37"/>
    <mergeCell ref="AX36:AX37"/>
    <mergeCell ref="AY36:AY37"/>
    <mergeCell ref="AZ36:AZ37"/>
    <mergeCell ref="AS36:AS37"/>
    <mergeCell ref="AT36:AT37"/>
    <mergeCell ref="AU36:AU37"/>
    <mergeCell ref="AV36:AV37"/>
    <mergeCell ref="AO36:AO37"/>
    <mergeCell ref="AP36:AP37"/>
    <mergeCell ref="AQ36:AQ37"/>
    <mergeCell ref="AR36:AR37"/>
    <mergeCell ref="AJ36:AJ37"/>
    <mergeCell ref="AL36:AL37"/>
    <mergeCell ref="AM36:AM37"/>
    <mergeCell ref="AN36:AN37"/>
    <mergeCell ref="D33:AH33"/>
    <mergeCell ref="D34:AH34"/>
    <mergeCell ref="D35:AH35"/>
    <mergeCell ref="D36:AH36"/>
    <mergeCell ref="BL31:BL32"/>
    <mergeCell ref="BM31:BM32"/>
    <mergeCell ref="BN31:BN32"/>
    <mergeCell ref="D32:AH32"/>
    <mergeCell ref="BH31:BH32"/>
    <mergeCell ref="BI31:BI32"/>
    <mergeCell ref="BJ31:BJ32"/>
    <mergeCell ref="BK31:BK32"/>
    <mergeCell ref="BD31:BD32"/>
    <mergeCell ref="BE31:BE32"/>
    <mergeCell ref="BF31:BF32"/>
    <mergeCell ref="BG31:BG32"/>
    <mergeCell ref="AZ31:AZ32"/>
    <mergeCell ref="BA31:BA32"/>
    <mergeCell ref="BB31:BB32"/>
    <mergeCell ref="BC31:BC32"/>
    <mergeCell ref="AV31:AV32"/>
    <mergeCell ref="AW31:AW32"/>
    <mergeCell ref="AX31:AX32"/>
    <mergeCell ref="AY31:AY32"/>
    <mergeCell ref="AR31:AR32"/>
    <mergeCell ref="AS31:AS32"/>
    <mergeCell ref="AT31:AT32"/>
    <mergeCell ref="AU31:AU32"/>
    <mergeCell ref="AN31:AN32"/>
    <mergeCell ref="AO31:AO32"/>
    <mergeCell ref="AP31:AP32"/>
    <mergeCell ref="AQ31:AQ32"/>
    <mergeCell ref="D31:AH31"/>
    <mergeCell ref="AJ31:AJ32"/>
    <mergeCell ref="AL31:AL32"/>
    <mergeCell ref="AM31:AM32"/>
    <mergeCell ref="C6:AH6"/>
    <mergeCell ref="E26:AH26"/>
    <mergeCell ref="AK26:BN26"/>
    <mergeCell ref="AE30:AG30"/>
    <mergeCell ref="C1:E1"/>
    <mergeCell ref="C3:D3"/>
    <mergeCell ref="G3:J3"/>
    <mergeCell ref="AA3:AB3"/>
  </mergeCells>
  <conditionalFormatting sqref="BC16 BC24 BE16:BG16 BE24:BG24 BM16 BM24 BK16 BK24 BI16 BI24 AQ16 AQ24 AS16 AS24 AU16 AU24 AW16 AW24 AY16 AY24 BA16 BA24 AG24 AE24 G24 K24 M24 O24 Q24 S24 U24 W24 Y24:AA24 Z16 AC24 I24">
    <cfRule type="cellIs" priority="1" dxfId="1" operator="lessThan" stopIfTrue="1">
      <formula>G9+G10+G11+G12+G13+G14+G15</formula>
    </cfRule>
  </conditionalFormatting>
  <conditionalFormatting sqref="BL39:BL40 BL34:BL35 AN39:AN40 AN34:AN35 AR39:AR40 AR34:AR35 AV39:AV40 AV34:AV35 AZ39:AZ40 AZ34:AZ35 BD39:BD40 BD34:BD35 BH39:BH40 BH34:BH35 H16 H24">
    <cfRule type="cellIs" priority="2" dxfId="0" operator="lessThan" stopIfTrue="1">
      <formula>H9+H8+H14+H14</formula>
    </cfRule>
    <cfRule type="cellIs" priority="3" dxfId="0" operator="lessThan" stopIfTrue="1">
      <formula>#REF!</formula>
    </cfRule>
  </conditionalFormatting>
  <conditionalFormatting sqref="BD16 BD24 BH16 BH24 BJ16 BJ24 BL16 BL24 BN16 BN24 AP34:AP35 BF34:BF35 AT34:AT35 AT39:AT40 BJ39:BJ40 BB39:BB40 BB34:BB35 AX39:AX40 AX34:AX35 BJ34:BJ35 BF39:BF40 BN34:BN35 AP39:AP40 BN39:BN40 AP16 AP24 AR16 AR24 AT16 AT24 AV16 AV24 AX16 AX24 AZ16 AZ24 BB16 BB24 J16 J24 L16 L24 N16 N24 P16 P24 R16 R24 T16 T24 V16 V24 X16 X24 AB16 AB24 AD16 AD24 AF16 AF24 AH16 AH24">
    <cfRule type="cellIs" priority="4" dxfId="0" operator="lessThan" stopIfTrue="1">
      <formula>J9+J8+J14+J14</formula>
    </cfRule>
    <cfRule type="cellIs" priority="5" dxfId="0" operator="lessThan" stopIfTrue="1">
      <formula>J17/1000</formula>
    </cfRule>
  </conditionalFormatting>
  <conditionalFormatting sqref="AM31:AM33 BE31:BE33 BG31:BG33 AU31:AU33 BA31:BA33 AS31:AS33 AQ40 AS35:AS38 AS40 AY40 BA35:BA38 BA40 AU35:AU38 BG35:BG38 BC40 BE35:BE38 AM35:AM38 BE40 AO31:AO33 AW31:AW33 AY31:AY33 AQ31:AQ33 AQ35:AQ38 AY35:AY38 AU40 AW35:AW38 AW40 AM40 AO35:AO38 AO40 BC31:BC33 BI31:BI33 BG40 BI35:BI38 BI40 BC35:BC38 BK31:BK33 BK35:BK38 BM31:BM33 BK40 BM35:BM38 BM40">
    <cfRule type="cellIs" priority="6" dxfId="1" operator="lessThan" stopIfTrue="1">
      <formula>AM34+AM37</formula>
    </cfRule>
  </conditionalFormatting>
  <conditionalFormatting sqref="G9:G10 G15:G16 I9:I10 I15:I16 K9:K10 K15:K16 M9:M10 M15:M16 O9:O10 O15:O16 Q9:Q10 Q15:Q16 S9:S10 S15:S16 U9:U10 U15:U16 W9:W10 W15:W16 Y9:Y10 Y15:Y16 AA9:AA10 AA15:AA16 AC9:AC10 AC15:AC16 AE9:AE10 AE15:AE16 AG9:AG10 AG15:AG16">
    <cfRule type="cellIs" priority="7" dxfId="1" operator="lessThan" stopIfTrue="1">
      <formula>G11+G13</formula>
    </cfRule>
  </conditionalFormatting>
  <printOptions horizontalCentered="1" verticalCentered="1"/>
  <pageMargins left="0.25" right="0.25" top="0.74" bottom="1" header="0.5" footer="0.5"/>
  <pageSetup horizontalDpi="300" verticalDpi="300" orientation="landscape" paperSize="9" scale="86" r:id="rId3"/>
  <headerFooter alignWithMargins="0">
    <oddFooter>&amp;CQuestionnaire UNSD/PNUE 2008 sur les Statistiques de l’environnement - Section de Déchets- p.&amp;P</oddFooter>
  </headerFooter>
  <rowBreaks count="1" manualBreakCount="1">
    <brk id="26" min="2" max="33" man="1"/>
  </rowBreaks>
  <colBreaks count="1" manualBreakCount="1">
    <brk id="34" max="65535" man="1"/>
  </colBreaks>
  <legacyDrawing r:id="rId2"/>
</worksheet>
</file>

<file path=xl/worksheets/sheet12.xml><?xml version="1.0" encoding="utf-8"?>
<worksheet xmlns="http://schemas.openxmlformats.org/spreadsheetml/2006/main" xmlns:r="http://schemas.openxmlformats.org/officeDocument/2006/relationships">
  <sheetPr codeName="Sheet11"/>
  <dimension ref="A1:Z157"/>
  <sheetViews>
    <sheetView showGridLines="0" zoomScale="83" zoomScaleNormal="83" workbookViewId="0" topLeftCell="B1">
      <selection activeCell="B6" sqref="B6"/>
    </sheetView>
  </sheetViews>
  <sheetFormatPr defaultColWidth="9.140625" defaultRowHeight="12.75"/>
  <cols>
    <col min="1" max="1" width="0" style="80" hidden="1" customWidth="1"/>
    <col min="2" max="2" width="1.421875" style="80" customWidth="1"/>
    <col min="11" max="11" width="26.421875" style="0" customWidth="1"/>
  </cols>
  <sheetData>
    <row r="1" spans="3:15" ht="15.75">
      <c r="C1" s="203" t="s">
        <v>192</v>
      </c>
      <c r="D1" s="204"/>
      <c r="E1" s="204"/>
      <c r="F1" s="204"/>
      <c r="G1" s="205"/>
      <c r="H1" s="205"/>
      <c r="I1" s="205"/>
      <c r="J1" s="206"/>
      <c r="K1" s="206"/>
      <c r="L1" s="206"/>
      <c r="M1" s="205"/>
      <c r="N1" s="205"/>
      <c r="O1" s="205"/>
    </row>
    <row r="2" spans="3:15" ht="12.75">
      <c r="C2" s="80"/>
      <c r="D2" s="207"/>
      <c r="E2" s="207"/>
      <c r="F2" s="207"/>
      <c r="G2" s="82"/>
      <c r="H2" s="81"/>
      <c r="I2" s="82"/>
      <c r="J2" s="80"/>
      <c r="K2" s="118"/>
      <c r="L2" s="80"/>
      <c r="M2" s="82"/>
      <c r="N2" s="82"/>
      <c r="O2" s="82"/>
    </row>
    <row r="3" spans="1:15" s="11" customFormat="1" ht="17.25" customHeight="1">
      <c r="A3" s="84"/>
      <c r="B3" s="84"/>
      <c r="C3" s="83" t="s">
        <v>278</v>
      </c>
      <c r="D3" s="83"/>
      <c r="E3" s="149"/>
      <c r="F3" s="88"/>
      <c r="G3" s="208"/>
      <c r="H3" s="88" t="s">
        <v>73</v>
      </c>
      <c r="I3" s="88"/>
      <c r="J3" s="88"/>
      <c r="K3" s="88"/>
      <c r="L3" s="148"/>
      <c r="M3" s="88" t="s">
        <v>75</v>
      </c>
      <c r="N3" s="86"/>
      <c r="O3" s="88"/>
    </row>
    <row r="4" spans="1:15" s="11" customFormat="1" ht="16.5" customHeight="1">
      <c r="A4" s="84"/>
      <c r="B4" s="84"/>
      <c r="C4" s="90" t="s">
        <v>72</v>
      </c>
      <c r="D4" s="90"/>
      <c r="E4" s="90"/>
      <c r="F4" s="88"/>
      <c r="G4" s="208"/>
      <c r="H4" s="88" t="s">
        <v>74</v>
      </c>
      <c r="I4" s="96"/>
      <c r="J4" s="96"/>
      <c r="K4" s="96"/>
      <c r="L4" s="148"/>
      <c r="M4" s="96" t="s">
        <v>76</v>
      </c>
      <c r="N4" s="86"/>
      <c r="O4" s="88"/>
    </row>
    <row r="5" spans="3:16" ht="12.75">
      <c r="C5" s="209"/>
      <c r="D5" s="210"/>
      <c r="E5" s="210"/>
      <c r="F5" s="210"/>
      <c r="G5" s="82"/>
      <c r="H5" s="82"/>
      <c r="I5" s="82"/>
      <c r="J5" s="80"/>
      <c r="K5" s="80"/>
      <c r="L5" s="80"/>
      <c r="M5" s="82"/>
      <c r="N5" s="82"/>
      <c r="O5" s="82"/>
      <c r="P5" s="211"/>
    </row>
    <row r="6" spans="3:16" ht="18.75" customHeight="1">
      <c r="C6" s="644" t="s">
        <v>191</v>
      </c>
      <c r="D6" s="644"/>
      <c r="E6" s="644"/>
      <c r="F6" s="644"/>
      <c r="G6" s="644"/>
      <c r="H6" s="644"/>
      <c r="I6" s="644"/>
      <c r="J6" s="644"/>
      <c r="K6" s="644"/>
      <c r="L6" s="644"/>
      <c r="M6" s="644"/>
      <c r="N6" s="644"/>
      <c r="O6" s="644"/>
      <c r="P6" s="211"/>
    </row>
    <row r="7" spans="3:16" ht="12.75">
      <c r="C7" s="80"/>
      <c r="D7" s="118"/>
      <c r="E7" s="118"/>
      <c r="F7" s="118"/>
      <c r="G7" s="118"/>
      <c r="H7" s="118"/>
      <c r="I7" s="118"/>
      <c r="J7" s="118"/>
      <c r="K7" s="118"/>
      <c r="L7" s="118"/>
      <c r="M7" s="118"/>
      <c r="N7" s="118"/>
      <c r="O7" s="118"/>
      <c r="P7" s="2"/>
    </row>
    <row r="8" spans="3:26" ht="34.5" customHeight="1">
      <c r="C8" s="645" t="s">
        <v>113</v>
      </c>
      <c r="D8" s="646"/>
      <c r="E8" s="646"/>
      <c r="F8" s="646"/>
      <c r="G8" s="646"/>
      <c r="H8" s="646"/>
      <c r="I8" s="646"/>
      <c r="J8" s="646"/>
      <c r="K8" s="646"/>
      <c r="L8" s="646"/>
      <c r="M8" s="646"/>
      <c r="N8" s="646"/>
      <c r="O8" s="647"/>
      <c r="P8" s="212"/>
      <c r="Q8" s="154"/>
      <c r="R8" s="154"/>
      <c r="S8" s="154"/>
      <c r="T8" s="154"/>
      <c r="U8" s="154"/>
      <c r="V8" s="154"/>
      <c r="W8" s="154"/>
      <c r="X8" s="154"/>
      <c r="Y8" s="154"/>
      <c r="Z8" s="2"/>
    </row>
    <row r="9" spans="3:15" ht="16.5" customHeight="1">
      <c r="C9" s="648"/>
      <c r="D9" s="648"/>
      <c r="E9" s="648"/>
      <c r="F9" s="648"/>
      <c r="G9" s="648"/>
      <c r="H9" s="648"/>
      <c r="I9" s="648"/>
      <c r="J9" s="648"/>
      <c r="K9" s="648"/>
      <c r="L9" s="648"/>
      <c r="M9" s="648"/>
      <c r="N9" s="648"/>
      <c r="O9" s="648"/>
    </row>
    <row r="10" spans="3:15" ht="16.5" customHeight="1">
      <c r="C10" s="648"/>
      <c r="D10" s="648"/>
      <c r="E10" s="648"/>
      <c r="F10" s="648"/>
      <c r="G10" s="648"/>
      <c r="H10" s="648"/>
      <c r="I10" s="648"/>
      <c r="J10" s="648"/>
      <c r="K10" s="648"/>
      <c r="L10" s="648"/>
      <c r="M10" s="648"/>
      <c r="N10" s="648"/>
      <c r="O10" s="648"/>
    </row>
    <row r="11" spans="3:15" ht="16.5" customHeight="1">
      <c r="C11" s="648"/>
      <c r="D11" s="648"/>
      <c r="E11" s="648"/>
      <c r="F11" s="648"/>
      <c r="G11" s="648"/>
      <c r="H11" s="648"/>
      <c r="I11" s="648"/>
      <c r="J11" s="648"/>
      <c r="K11" s="648"/>
      <c r="L11" s="648"/>
      <c r="M11" s="648"/>
      <c r="N11" s="648"/>
      <c r="O11" s="648"/>
    </row>
    <row r="12" spans="3:15" ht="16.5" customHeight="1">
      <c r="C12" s="648"/>
      <c r="D12" s="648"/>
      <c r="E12" s="648"/>
      <c r="F12" s="648"/>
      <c r="G12" s="648"/>
      <c r="H12" s="648"/>
      <c r="I12" s="648"/>
      <c r="J12" s="648"/>
      <c r="K12" s="648"/>
      <c r="L12" s="648"/>
      <c r="M12" s="648"/>
      <c r="N12" s="648"/>
      <c r="O12" s="648"/>
    </row>
    <row r="13" spans="3:15" ht="16.5" customHeight="1">
      <c r="C13" s="648"/>
      <c r="D13" s="648"/>
      <c r="E13" s="648"/>
      <c r="F13" s="648"/>
      <c r="G13" s="648"/>
      <c r="H13" s="648"/>
      <c r="I13" s="648"/>
      <c r="J13" s="648"/>
      <c r="K13" s="648"/>
      <c r="L13" s="648"/>
      <c r="M13" s="648"/>
      <c r="N13" s="648"/>
      <c r="O13" s="648"/>
    </row>
    <row r="14" spans="3:15" ht="16.5" customHeight="1">
      <c r="C14" s="648"/>
      <c r="D14" s="648"/>
      <c r="E14" s="648"/>
      <c r="F14" s="648"/>
      <c r="G14" s="648"/>
      <c r="H14" s="648"/>
      <c r="I14" s="648"/>
      <c r="J14" s="648"/>
      <c r="K14" s="648"/>
      <c r="L14" s="648"/>
      <c r="M14" s="648"/>
      <c r="N14" s="648"/>
      <c r="O14" s="648"/>
    </row>
    <row r="15" spans="3:15" ht="16.5" customHeight="1">
      <c r="C15" s="648"/>
      <c r="D15" s="648"/>
      <c r="E15" s="648"/>
      <c r="F15" s="648"/>
      <c r="G15" s="648"/>
      <c r="H15" s="648"/>
      <c r="I15" s="648"/>
      <c r="J15" s="648"/>
      <c r="K15" s="648"/>
      <c r="L15" s="648"/>
      <c r="M15" s="648"/>
      <c r="N15" s="648"/>
      <c r="O15" s="648"/>
    </row>
    <row r="16" spans="3:15" ht="16.5" customHeight="1">
      <c r="C16" s="648"/>
      <c r="D16" s="648"/>
      <c r="E16" s="648"/>
      <c r="F16" s="648"/>
      <c r="G16" s="648"/>
      <c r="H16" s="648"/>
      <c r="I16" s="648"/>
      <c r="J16" s="648"/>
      <c r="K16" s="648"/>
      <c r="L16" s="648"/>
      <c r="M16" s="648"/>
      <c r="N16" s="648"/>
      <c r="O16" s="648"/>
    </row>
    <row r="17" spans="3:15" ht="16.5" customHeight="1">
      <c r="C17" s="648"/>
      <c r="D17" s="648"/>
      <c r="E17" s="648"/>
      <c r="F17" s="648"/>
      <c r="G17" s="648"/>
      <c r="H17" s="648"/>
      <c r="I17" s="648"/>
      <c r="J17" s="648"/>
      <c r="K17" s="648"/>
      <c r="L17" s="648"/>
      <c r="M17" s="648"/>
      <c r="N17" s="648"/>
      <c r="O17" s="648"/>
    </row>
    <row r="18" spans="3:15" ht="16.5" customHeight="1">
      <c r="C18" s="648"/>
      <c r="D18" s="648"/>
      <c r="E18" s="648"/>
      <c r="F18" s="648"/>
      <c r="G18" s="648"/>
      <c r="H18" s="648"/>
      <c r="I18" s="648"/>
      <c r="J18" s="648"/>
      <c r="K18" s="648"/>
      <c r="L18" s="648"/>
      <c r="M18" s="648"/>
      <c r="N18" s="648"/>
      <c r="O18" s="648"/>
    </row>
    <row r="19" spans="3:15" ht="16.5" customHeight="1">
      <c r="C19" s="648"/>
      <c r="D19" s="648"/>
      <c r="E19" s="648"/>
      <c r="F19" s="648"/>
      <c r="G19" s="648"/>
      <c r="H19" s="648"/>
      <c r="I19" s="648"/>
      <c r="J19" s="648"/>
      <c r="K19" s="648"/>
      <c r="L19" s="648"/>
      <c r="M19" s="648"/>
      <c r="N19" s="648"/>
      <c r="O19" s="648"/>
    </row>
    <row r="20" spans="3:15" ht="16.5" customHeight="1">
      <c r="C20" s="648"/>
      <c r="D20" s="648"/>
      <c r="E20" s="648"/>
      <c r="F20" s="648"/>
      <c r="G20" s="648"/>
      <c r="H20" s="648"/>
      <c r="I20" s="648"/>
      <c r="J20" s="648"/>
      <c r="K20" s="648"/>
      <c r="L20" s="648"/>
      <c r="M20" s="648"/>
      <c r="N20" s="648"/>
      <c r="O20" s="648"/>
    </row>
    <row r="21" spans="3:15" ht="16.5" customHeight="1">
      <c r="C21" s="648"/>
      <c r="D21" s="648"/>
      <c r="E21" s="648"/>
      <c r="F21" s="648"/>
      <c r="G21" s="648"/>
      <c r="H21" s="648"/>
      <c r="I21" s="648"/>
      <c r="J21" s="648"/>
      <c r="K21" s="648"/>
      <c r="L21" s="648"/>
      <c r="M21" s="648"/>
      <c r="N21" s="648"/>
      <c r="O21" s="648"/>
    </row>
    <row r="22" spans="3:15" ht="16.5" customHeight="1">
      <c r="C22" s="648"/>
      <c r="D22" s="648"/>
      <c r="E22" s="648"/>
      <c r="F22" s="648"/>
      <c r="G22" s="648"/>
      <c r="H22" s="648"/>
      <c r="I22" s="648"/>
      <c r="J22" s="648"/>
      <c r="K22" s="648"/>
      <c r="L22" s="648"/>
      <c r="M22" s="648"/>
      <c r="N22" s="648"/>
      <c r="O22" s="648"/>
    </row>
    <row r="23" spans="3:15" ht="16.5" customHeight="1">
      <c r="C23" s="648"/>
      <c r="D23" s="648"/>
      <c r="E23" s="648"/>
      <c r="F23" s="648"/>
      <c r="G23" s="648"/>
      <c r="H23" s="648"/>
      <c r="I23" s="648"/>
      <c r="J23" s="648"/>
      <c r="K23" s="648"/>
      <c r="L23" s="648"/>
      <c r="M23" s="648"/>
      <c r="N23" s="648"/>
      <c r="O23" s="648"/>
    </row>
    <row r="24" spans="3:15" ht="16.5" customHeight="1">
      <c r="C24" s="648"/>
      <c r="D24" s="648"/>
      <c r="E24" s="648"/>
      <c r="F24" s="648"/>
      <c r="G24" s="648"/>
      <c r="H24" s="648"/>
      <c r="I24" s="648"/>
      <c r="J24" s="648"/>
      <c r="K24" s="648"/>
      <c r="L24" s="648"/>
      <c r="M24" s="648"/>
      <c r="N24" s="648"/>
      <c r="O24" s="648"/>
    </row>
    <row r="25" spans="3:15" ht="16.5" customHeight="1">
      <c r="C25" s="648"/>
      <c r="D25" s="648"/>
      <c r="E25" s="648"/>
      <c r="F25" s="648"/>
      <c r="G25" s="648"/>
      <c r="H25" s="648"/>
      <c r="I25" s="648"/>
      <c r="J25" s="648"/>
      <c r="K25" s="648"/>
      <c r="L25" s="648"/>
      <c r="M25" s="648"/>
      <c r="N25" s="648"/>
      <c r="O25" s="648"/>
    </row>
    <row r="26" spans="3:15" ht="16.5" customHeight="1">
      <c r="C26" s="648"/>
      <c r="D26" s="648"/>
      <c r="E26" s="648"/>
      <c r="F26" s="648"/>
      <c r="G26" s="648"/>
      <c r="H26" s="648"/>
      <c r="I26" s="648"/>
      <c r="J26" s="648"/>
      <c r="K26" s="648"/>
      <c r="L26" s="648"/>
      <c r="M26" s="648"/>
      <c r="N26" s="648"/>
      <c r="O26" s="648"/>
    </row>
    <row r="27" spans="3:15" ht="16.5" customHeight="1">
      <c r="C27" s="648"/>
      <c r="D27" s="648"/>
      <c r="E27" s="648"/>
      <c r="F27" s="648"/>
      <c r="G27" s="648"/>
      <c r="H27" s="648"/>
      <c r="I27" s="648"/>
      <c r="J27" s="648"/>
      <c r="K27" s="648"/>
      <c r="L27" s="648"/>
      <c r="M27" s="648"/>
      <c r="N27" s="648"/>
      <c r="O27" s="648"/>
    </row>
    <row r="28" spans="3:15" ht="16.5" customHeight="1">
      <c r="C28" s="648"/>
      <c r="D28" s="648"/>
      <c r="E28" s="648"/>
      <c r="F28" s="648"/>
      <c r="G28" s="648"/>
      <c r="H28" s="648"/>
      <c r="I28" s="648"/>
      <c r="J28" s="648"/>
      <c r="K28" s="648"/>
      <c r="L28" s="648"/>
      <c r="M28" s="648"/>
      <c r="N28" s="648"/>
      <c r="O28" s="648"/>
    </row>
    <row r="29" spans="3:15" ht="16.5" customHeight="1">
      <c r="C29" s="649"/>
      <c r="D29" s="649"/>
      <c r="E29" s="649"/>
      <c r="F29" s="649"/>
      <c r="G29" s="649"/>
      <c r="H29" s="649"/>
      <c r="I29" s="649"/>
      <c r="J29" s="649"/>
      <c r="K29" s="649"/>
      <c r="L29" s="649"/>
      <c r="M29" s="649"/>
      <c r="N29" s="649"/>
      <c r="O29" s="649"/>
    </row>
    <row r="30" spans="3:15" ht="12.75">
      <c r="C30" s="80"/>
      <c r="D30" s="80"/>
      <c r="E30" s="80"/>
      <c r="F30" s="80"/>
      <c r="G30" s="80"/>
      <c r="H30" s="80"/>
      <c r="I30" s="80"/>
      <c r="J30" s="80"/>
      <c r="K30" s="80"/>
      <c r="L30" s="80"/>
      <c r="M30" s="80"/>
      <c r="N30" s="80"/>
      <c r="O30" s="80"/>
    </row>
    <row r="31" spans="3:15" ht="12.75">
      <c r="C31" s="80"/>
      <c r="D31" s="80"/>
      <c r="E31" s="80"/>
      <c r="F31" s="80"/>
      <c r="G31" s="80"/>
      <c r="H31" s="80"/>
      <c r="I31" s="80"/>
      <c r="J31" s="80"/>
      <c r="K31" s="80"/>
      <c r="L31" s="80"/>
      <c r="M31" s="80"/>
      <c r="N31" s="80"/>
      <c r="O31" s="80"/>
    </row>
    <row r="32" spans="3:15" ht="12.75">
      <c r="C32" s="80"/>
      <c r="D32" s="80"/>
      <c r="E32" s="80"/>
      <c r="F32" s="80"/>
      <c r="G32" s="80"/>
      <c r="H32" s="80"/>
      <c r="I32" s="80"/>
      <c r="J32" s="80"/>
      <c r="K32" s="80"/>
      <c r="L32" s="80"/>
      <c r="M32" s="80"/>
      <c r="N32" s="80"/>
      <c r="O32" s="80"/>
    </row>
    <row r="33" spans="3:15" ht="12.75">
      <c r="C33" s="80"/>
      <c r="D33" s="80"/>
      <c r="E33" s="80"/>
      <c r="F33" s="80"/>
      <c r="G33" s="80"/>
      <c r="H33" s="80"/>
      <c r="I33" s="80"/>
      <c r="J33" s="80"/>
      <c r="K33" s="80"/>
      <c r="L33" s="80"/>
      <c r="M33" s="80"/>
      <c r="N33" s="80"/>
      <c r="O33" s="80"/>
    </row>
    <row r="34" spans="3:15" ht="12.75">
      <c r="C34" s="80"/>
      <c r="D34" s="80"/>
      <c r="E34" s="80"/>
      <c r="F34" s="80"/>
      <c r="G34" s="80"/>
      <c r="H34" s="80"/>
      <c r="I34" s="80"/>
      <c r="J34" s="80"/>
      <c r="K34" s="80"/>
      <c r="L34" s="80"/>
      <c r="M34" s="80"/>
      <c r="N34" s="80"/>
      <c r="O34" s="80"/>
    </row>
    <row r="35" spans="3:15" ht="12.75">
      <c r="C35" s="80"/>
      <c r="D35" s="80"/>
      <c r="E35" s="80"/>
      <c r="F35" s="80"/>
      <c r="G35" s="80"/>
      <c r="H35" s="80"/>
      <c r="I35" s="80"/>
      <c r="J35" s="80"/>
      <c r="K35" s="80"/>
      <c r="L35" s="80"/>
      <c r="M35" s="80"/>
      <c r="N35" s="80"/>
      <c r="O35" s="80"/>
    </row>
    <row r="36" spans="3:15" ht="12.75">
      <c r="C36" s="80"/>
      <c r="D36" s="80"/>
      <c r="E36" s="80"/>
      <c r="F36" s="80"/>
      <c r="G36" s="80"/>
      <c r="H36" s="80"/>
      <c r="I36" s="80"/>
      <c r="J36" s="80"/>
      <c r="K36" s="80"/>
      <c r="L36" s="80"/>
      <c r="M36" s="80"/>
      <c r="N36" s="80"/>
      <c r="O36" s="80"/>
    </row>
    <row r="37" spans="3:15" ht="12.75">
      <c r="C37" s="80"/>
      <c r="D37" s="80"/>
      <c r="E37" s="80"/>
      <c r="F37" s="80"/>
      <c r="G37" s="80"/>
      <c r="H37" s="80"/>
      <c r="I37" s="80"/>
      <c r="J37" s="80"/>
      <c r="K37" s="80"/>
      <c r="L37" s="80"/>
      <c r="M37" s="80"/>
      <c r="N37" s="80"/>
      <c r="O37" s="80"/>
    </row>
    <row r="38" spans="3:15" ht="12.75">
      <c r="C38" s="80"/>
      <c r="D38" s="80"/>
      <c r="E38" s="80"/>
      <c r="F38" s="80"/>
      <c r="G38" s="80"/>
      <c r="H38" s="80"/>
      <c r="I38" s="80"/>
      <c r="J38" s="80"/>
      <c r="K38" s="80"/>
      <c r="L38" s="80"/>
      <c r="M38" s="80"/>
      <c r="N38" s="80"/>
      <c r="O38" s="80"/>
    </row>
    <row r="39" spans="3:15" ht="12.75">
      <c r="C39" s="80"/>
      <c r="D39" s="80"/>
      <c r="E39" s="80"/>
      <c r="F39" s="80"/>
      <c r="G39" s="80"/>
      <c r="H39" s="80"/>
      <c r="I39" s="80"/>
      <c r="J39" s="80"/>
      <c r="K39" s="80"/>
      <c r="L39" s="80"/>
      <c r="M39" s="80"/>
      <c r="N39" s="80"/>
      <c r="O39" s="80"/>
    </row>
    <row r="40" spans="3:15" ht="12.75">
      <c r="C40" s="80"/>
      <c r="D40" s="80"/>
      <c r="E40" s="80"/>
      <c r="F40" s="80"/>
      <c r="G40" s="80"/>
      <c r="H40" s="80"/>
      <c r="I40" s="80"/>
      <c r="J40" s="80"/>
      <c r="K40" s="80"/>
      <c r="L40" s="80"/>
      <c r="M40" s="80"/>
      <c r="N40" s="80"/>
      <c r="O40" s="80"/>
    </row>
    <row r="41" spans="3:15" ht="12.75">
      <c r="C41" s="80"/>
      <c r="D41" s="80"/>
      <c r="E41" s="80"/>
      <c r="F41" s="80"/>
      <c r="G41" s="80"/>
      <c r="H41" s="80"/>
      <c r="I41" s="80"/>
      <c r="J41" s="80"/>
      <c r="K41" s="80"/>
      <c r="L41" s="80"/>
      <c r="M41" s="80"/>
      <c r="N41" s="80"/>
      <c r="O41" s="80"/>
    </row>
    <row r="42" spans="3:15" ht="12.75">
      <c r="C42" s="80"/>
      <c r="D42" s="80"/>
      <c r="E42" s="80"/>
      <c r="F42" s="80"/>
      <c r="G42" s="80"/>
      <c r="H42" s="80"/>
      <c r="I42" s="80"/>
      <c r="J42" s="80"/>
      <c r="K42" s="80"/>
      <c r="L42" s="80"/>
      <c r="M42" s="80"/>
      <c r="N42" s="80"/>
      <c r="O42" s="80"/>
    </row>
    <row r="43" spans="3:15" ht="12.75">
      <c r="C43" s="80"/>
      <c r="D43" s="80"/>
      <c r="E43" s="80"/>
      <c r="F43" s="80"/>
      <c r="G43" s="80"/>
      <c r="H43" s="80"/>
      <c r="I43" s="80"/>
      <c r="J43" s="80"/>
      <c r="K43" s="80"/>
      <c r="L43" s="80"/>
      <c r="M43" s="80"/>
      <c r="N43" s="80"/>
      <c r="O43" s="80"/>
    </row>
    <row r="44" spans="3:15" ht="12.75">
      <c r="C44" s="80"/>
      <c r="D44" s="80"/>
      <c r="E44" s="80"/>
      <c r="F44" s="80"/>
      <c r="G44" s="80"/>
      <c r="H44" s="80"/>
      <c r="I44" s="80"/>
      <c r="J44" s="80"/>
      <c r="K44" s="80"/>
      <c r="L44" s="80"/>
      <c r="M44" s="80"/>
      <c r="N44" s="80"/>
      <c r="O44" s="80"/>
    </row>
    <row r="45" spans="3:15" ht="12.75">
      <c r="C45" s="80"/>
      <c r="D45" s="80"/>
      <c r="E45" s="80"/>
      <c r="F45" s="80"/>
      <c r="G45" s="80"/>
      <c r="H45" s="80"/>
      <c r="I45" s="80"/>
      <c r="J45" s="80"/>
      <c r="K45" s="80"/>
      <c r="L45" s="80"/>
      <c r="M45" s="80"/>
      <c r="N45" s="80"/>
      <c r="O45" s="80"/>
    </row>
    <row r="46" spans="3:15" ht="12.75">
      <c r="C46" s="80"/>
      <c r="D46" s="80"/>
      <c r="E46" s="80"/>
      <c r="F46" s="80"/>
      <c r="G46" s="80"/>
      <c r="H46" s="80"/>
      <c r="I46" s="80"/>
      <c r="J46" s="80"/>
      <c r="K46" s="80"/>
      <c r="L46" s="80"/>
      <c r="M46" s="80"/>
      <c r="N46" s="80"/>
      <c r="O46" s="80"/>
    </row>
    <row r="47" spans="3:15" ht="12.75">
      <c r="C47" s="80"/>
      <c r="D47" s="80"/>
      <c r="E47" s="80"/>
      <c r="F47" s="80"/>
      <c r="G47" s="80"/>
      <c r="H47" s="80"/>
      <c r="I47" s="80"/>
      <c r="J47" s="80"/>
      <c r="K47" s="80"/>
      <c r="L47" s="80"/>
      <c r="M47" s="80"/>
      <c r="N47" s="80"/>
      <c r="O47" s="80"/>
    </row>
    <row r="48" spans="3:15" ht="12.75">
      <c r="C48" s="80"/>
      <c r="D48" s="80"/>
      <c r="E48" s="80"/>
      <c r="F48" s="80"/>
      <c r="G48" s="80"/>
      <c r="H48" s="80"/>
      <c r="I48" s="80"/>
      <c r="J48" s="80"/>
      <c r="K48" s="80"/>
      <c r="L48" s="80"/>
      <c r="M48" s="80"/>
      <c r="N48" s="80"/>
      <c r="O48" s="80"/>
    </row>
    <row r="49" spans="3:15" ht="12.75">
      <c r="C49" s="80"/>
      <c r="D49" s="80"/>
      <c r="E49" s="80"/>
      <c r="F49" s="80"/>
      <c r="G49" s="80"/>
      <c r="H49" s="80"/>
      <c r="I49" s="80"/>
      <c r="J49" s="80"/>
      <c r="K49" s="80"/>
      <c r="L49" s="80"/>
      <c r="M49" s="80"/>
      <c r="N49" s="80"/>
      <c r="O49" s="80"/>
    </row>
    <row r="50" spans="3:15" ht="12.75">
      <c r="C50" s="80"/>
      <c r="D50" s="80"/>
      <c r="E50" s="80"/>
      <c r="F50" s="80"/>
      <c r="G50" s="80"/>
      <c r="H50" s="80"/>
      <c r="I50" s="80"/>
      <c r="J50" s="80"/>
      <c r="K50" s="80"/>
      <c r="L50" s="80"/>
      <c r="M50" s="80"/>
      <c r="N50" s="80"/>
      <c r="O50" s="80"/>
    </row>
    <row r="51" spans="3:15" ht="12.75">
      <c r="C51" s="80"/>
      <c r="D51" s="80"/>
      <c r="E51" s="80"/>
      <c r="F51" s="80"/>
      <c r="G51" s="80"/>
      <c r="H51" s="80"/>
      <c r="I51" s="80"/>
      <c r="J51" s="80"/>
      <c r="K51" s="80"/>
      <c r="L51" s="80"/>
      <c r="M51" s="80"/>
      <c r="N51" s="80"/>
      <c r="O51" s="80"/>
    </row>
    <row r="52" spans="3:15" ht="12.75">
      <c r="C52" s="80"/>
      <c r="D52" s="80"/>
      <c r="E52" s="80"/>
      <c r="F52" s="80"/>
      <c r="G52" s="80"/>
      <c r="H52" s="80"/>
      <c r="I52" s="80"/>
      <c r="J52" s="80"/>
      <c r="K52" s="80"/>
      <c r="L52" s="80"/>
      <c r="M52" s="80"/>
      <c r="N52" s="80"/>
      <c r="O52" s="80"/>
    </row>
    <row r="53" spans="3:15" ht="12.75">
      <c r="C53" s="80"/>
      <c r="D53" s="80"/>
      <c r="E53" s="80"/>
      <c r="F53" s="80"/>
      <c r="G53" s="80"/>
      <c r="H53" s="80"/>
      <c r="I53" s="80"/>
      <c r="J53" s="80"/>
      <c r="K53" s="80"/>
      <c r="L53" s="80"/>
      <c r="M53" s="80"/>
      <c r="N53" s="80"/>
      <c r="O53" s="80"/>
    </row>
    <row r="54" spans="3:15" ht="12.75">
      <c r="C54" s="80"/>
      <c r="D54" s="80"/>
      <c r="E54" s="80"/>
      <c r="F54" s="80"/>
      <c r="G54" s="80"/>
      <c r="H54" s="80"/>
      <c r="I54" s="80"/>
      <c r="J54" s="80"/>
      <c r="K54" s="80"/>
      <c r="L54" s="80"/>
      <c r="M54" s="80"/>
      <c r="N54" s="80"/>
      <c r="O54" s="80"/>
    </row>
    <row r="55" spans="3:15" ht="12.75">
      <c r="C55" s="80"/>
      <c r="D55" s="80"/>
      <c r="E55" s="80"/>
      <c r="F55" s="80"/>
      <c r="G55" s="80"/>
      <c r="H55" s="80"/>
      <c r="I55" s="80"/>
      <c r="J55" s="80"/>
      <c r="K55" s="80"/>
      <c r="L55" s="80"/>
      <c r="M55" s="80"/>
      <c r="N55" s="80"/>
      <c r="O55" s="80"/>
    </row>
    <row r="56" spans="3:15" ht="12.75">
      <c r="C56" s="80"/>
      <c r="D56" s="80"/>
      <c r="E56" s="80"/>
      <c r="F56" s="80"/>
      <c r="G56" s="80"/>
      <c r="H56" s="80"/>
      <c r="I56" s="80"/>
      <c r="J56" s="80"/>
      <c r="K56" s="80"/>
      <c r="L56" s="80"/>
      <c r="M56" s="80"/>
      <c r="N56" s="80"/>
      <c r="O56" s="80"/>
    </row>
    <row r="57" spans="3:15" ht="12.75">
      <c r="C57" s="80"/>
      <c r="D57" s="80"/>
      <c r="E57" s="80"/>
      <c r="F57" s="80"/>
      <c r="G57" s="80"/>
      <c r="H57" s="80"/>
      <c r="I57" s="80"/>
      <c r="J57" s="80"/>
      <c r="K57" s="80"/>
      <c r="L57" s="80"/>
      <c r="M57" s="80"/>
      <c r="N57" s="80"/>
      <c r="O57" s="80"/>
    </row>
    <row r="58" spans="3:15" ht="12.75">
      <c r="C58" s="80"/>
      <c r="D58" s="80"/>
      <c r="E58" s="80"/>
      <c r="F58" s="80"/>
      <c r="G58" s="80"/>
      <c r="H58" s="80"/>
      <c r="I58" s="80"/>
      <c r="J58" s="80"/>
      <c r="K58" s="80"/>
      <c r="L58" s="80"/>
      <c r="M58" s="80"/>
      <c r="N58" s="80"/>
      <c r="O58" s="80"/>
    </row>
    <row r="59" spans="3:15" ht="12.75">
      <c r="C59" s="80"/>
      <c r="D59" s="80"/>
      <c r="E59" s="80"/>
      <c r="F59" s="80"/>
      <c r="G59" s="80"/>
      <c r="H59" s="80"/>
      <c r="I59" s="80"/>
      <c r="J59" s="80"/>
      <c r="K59" s="80"/>
      <c r="L59" s="80"/>
      <c r="M59" s="80"/>
      <c r="N59" s="80"/>
      <c r="O59" s="80"/>
    </row>
    <row r="60" spans="3:15" ht="12.75">
      <c r="C60" s="80"/>
      <c r="D60" s="80"/>
      <c r="E60" s="80"/>
      <c r="F60" s="80"/>
      <c r="G60" s="80"/>
      <c r="H60" s="80"/>
      <c r="I60" s="80"/>
      <c r="J60" s="80"/>
      <c r="K60" s="80"/>
      <c r="L60" s="80"/>
      <c r="M60" s="80"/>
      <c r="N60" s="80"/>
      <c r="O60" s="80"/>
    </row>
    <row r="61" spans="3:15" ht="12.75">
      <c r="C61" s="80"/>
      <c r="D61" s="80"/>
      <c r="E61" s="80"/>
      <c r="F61" s="80"/>
      <c r="G61" s="80"/>
      <c r="H61" s="80"/>
      <c r="I61" s="80"/>
      <c r="J61" s="80"/>
      <c r="K61" s="80"/>
      <c r="L61" s="80"/>
      <c r="M61" s="80"/>
      <c r="N61" s="80"/>
      <c r="O61" s="80"/>
    </row>
    <row r="62" spans="3:15" ht="12.75">
      <c r="C62" s="80"/>
      <c r="D62" s="80"/>
      <c r="E62" s="80"/>
      <c r="F62" s="80"/>
      <c r="G62" s="80"/>
      <c r="H62" s="80"/>
      <c r="I62" s="80"/>
      <c r="J62" s="80"/>
      <c r="K62" s="80"/>
      <c r="L62" s="80"/>
      <c r="M62" s="80"/>
      <c r="N62" s="80"/>
      <c r="O62" s="80"/>
    </row>
    <row r="63" spans="3:15" ht="12.75">
      <c r="C63" s="80"/>
      <c r="D63" s="80"/>
      <c r="E63" s="80"/>
      <c r="F63" s="80"/>
      <c r="G63" s="80"/>
      <c r="H63" s="80"/>
      <c r="I63" s="80"/>
      <c r="J63" s="80"/>
      <c r="K63" s="80"/>
      <c r="L63" s="80"/>
      <c r="M63" s="80"/>
      <c r="N63" s="80"/>
      <c r="O63" s="80"/>
    </row>
    <row r="64" spans="3:15" ht="12.75">
      <c r="C64" s="80"/>
      <c r="D64" s="80"/>
      <c r="E64" s="80"/>
      <c r="F64" s="80"/>
      <c r="G64" s="80"/>
      <c r="H64" s="80"/>
      <c r="I64" s="80"/>
      <c r="J64" s="80"/>
      <c r="K64" s="80"/>
      <c r="L64" s="80"/>
      <c r="M64" s="80"/>
      <c r="N64" s="80"/>
      <c r="O64" s="80"/>
    </row>
    <row r="65" spans="3:15" ht="12.75">
      <c r="C65" s="80"/>
      <c r="D65" s="80"/>
      <c r="E65" s="80"/>
      <c r="F65" s="80"/>
      <c r="G65" s="80"/>
      <c r="H65" s="80"/>
      <c r="I65" s="80"/>
      <c r="J65" s="80"/>
      <c r="K65" s="80"/>
      <c r="L65" s="80"/>
      <c r="M65" s="80"/>
      <c r="N65" s="80"/>
      <c r="O65" s="80"/>
    </row>
    <row r="66" spans="3:15" ht="12.75">
      <c r="C66" s="80"/>
      <c r="D66" s="80"/>
      <c r="E66" s="80"/>
      <c r="F66" s="80"/>
      <c r="G66" s="80"/>
      <c r="H66" s="80"/>
      <c r="I66" s="80"/>
      <c r="J66" s="80"/>
      <c r="K66" s="80"/>
      <c r="L66" s="80"/>
      <c r="M66" s="80"/>
      <c r="N66" s="80"/>
      <c r="O66" s="80"/>
    </row>
    <row r="67" spans="3:15" ht="12.75">
      <c r="C67" s="80"/>
      <c r="D67" s="80"/>
      <c r="E67" s="80"/>
      <c r="F67" s="80"/>
      <c r="G67" s="80"/>
      <c r="H67" s="80"/>
      <c r="I67" s="80"/>
      <c r="J67" s="80"/>
      <c r="K67" s="80"/>
      <c r="L67" s="80"/>
      <c r="M67" s="80"/>
      <c r="N67" s="80"/>
      <c r="O67" s="80"/>
    </row>
    <row r="68" spans="3:15" ht="12.75">
      <c r="C68" s="80"/>
      <c r="D68" s="80"/>
      <c r="E68" s="80"/>
      <c r="F68" s="80"/>
      <c r="G68" s="80"/>
      <c r="H68" s="80"/>
      <c r="I68" s="80"/>
      <c r="J68" s="80"/>
      <c r="K68" s="80"/>
      <c r="L68" s="80"/>
      <c r="M68" s="80"/>
      <c r="N68" s="80"/>
      <c r="O68" s="80"/>
    </row>
    <row r="69" spans="3:15" ht="12.75">
      <c r="C69" s="80"/>
      <c r="D69" s="80"/>
      <c r="E69" s="80"/>
      <c r="F69" s="80"/>
      <c r="G69" s="80"/>
      <c r="H69" s="80"/>
      <c r="I69" s="80"/>
      <c r="J69" s="80"/>
      <c r="K69" s="80"/>
      <c r="L69" s="80"/>
      <c r="M69" s="80"/>
      <c r="N69" s="80"/>
      <c r="O69" s="80"/>
    </row>
    <row r="70" spans="3:15" ht="12.75">
      <c r="C70" s="80"/>
      <c r="D70" s="80"/>
      <c r="E70" s="80"/>
      <c r="F70" s="80"/>
      <c r="G70" s="80"/>
      <c r="H70" s="80"/>
      <c r="I70" s="80"/>
      <c r="J70" s="80"/>
      <c r="K70" s="80"/>
      <c r="L70" s="80"/>
      <c r="M70" s="80"/>
      <c r="N70" s="80"/>
      <c r="O70" s="80"/>
    </row>
    <row r="71" spans="3:15" ht="12.75">
      <c r="C71" s="80"/>
      <c r="D71" s="80"/>
      <c r="E71" s="80"/>
      <c r="F71" s="80"/>
      <c r="G71" s="80"/>
      <c r="H71" s="80"/>
      <c r="I71" s="80"/>
      <c r="J71" s="80"/>
      <c r="K71" s="80"/>
      <c r="L71" s="80"/>
      <c r="M71" s="80"/>
      <c r="N71" s="80"/>
      <c r="O71" s="80"/>
    </row>
    <row r="72" spans="3:15" ht="12.75">
      <c r="C72" s="80"/>
      <c r="D72" s="80"/>
      <c r="E72" s="80"/>
      <c r="F72" s="80"/>
      <c r="G72" s="80"/>
      <c r="H72" s="80"/>
      <c r="I72" s="80"/>
      <c r="J72" s="80"/>
      <c r="K72" s="80"/>
      <c r="L72" s="80"/>
      <c r="M72" s="80"/>
      <c r="N72" s="80"/>
      <c r="O72" s="80"/>
    </row>
    <row r="73" spans="3:15" ht="12.75">
      <c r="C73" s="80"/>
      <c r="D73" s="80"/>
      <c r="E73" s="80"/>
      <c r="F73" s="80"/>
      <c r="G73" s="80"/>
      <c r="H73" s="80"/>
      <c r="I73" s="80"/>
      <c r="J73" s="80"/>
      <c r="K73" s="80"/>
      <c r="L73" s="80"/>
      <c r="M73" s="80"/>
      <c r="N73" s="80"/>
      <c r="O73" s="80"/>
    </row>
    <row r="74" spans="3:15" ht="12.75">
      <c r="C74" s="80"/>
      <c r="D74" s="80"/>
      <c r="E74" s="80"/>
      <c r="F74" s="80"/>
      <c r="G74" s="80"/>
      <c r="H74" s="80"/>
      <c r="I74" s="80"/>
      <c r="J74" s="80"/>
      <c r="K74" s="80"/>
      <c r="L74" s="80"/>
      <c r="M74" s="80"/>
      <c r="N74" s="80"/>
      <c r="O74" s="80"/>
    </row>
    <row r="75" spans="3:15" ht="12.75">
      <c r="C75" s="80"/>
      <c r="D75" s="80"/>
      <c r="E75" s="80"/>
      <c r="F75" s="80"/>
      <c r="G75" s="80"/>
      <c r="H75" s="80"/>
      <c r="I75" s="80"/>
      <c r="J75" s="80"/>
      <c r="K75" s="80"/>
      <c r="L75" s="80"/>
      <c r="M75" s="80"/>
      <c r="N75" s="80"/>
      <c r="O75" s="80"/>
    </row>
    <row r="76" spans="3:15" ht="12.75">
      <c r="C76" s="80"/>
      <c r="D76" s="80"/>
      <c r="E76" s="80"/>
      <c r="F76" s="80"/>
      <c r="G76" s="80"/>
      <c r="H76" s="80"/>
      <c r="I76" s="80"/>
      <c r="J76" s="80"/>
      <c r="K76" s="80"/>
      <c r="L76" s="80"/>
      <c r="M76" s="80"/>
      <c r="N76" s="80"/>
      <c r="O76" s="80"/>
    </row>
    <row r="77" spans="3:15" ht="12.75">
      <c r="C77" s="80"/>
      <c r="D77" s="80"/>
      <c r="E77" s="80"/>
      <c r="F77" s="80"/>
      <c r="G77" s="80"/>
      <c r="H77" s="80"/>
      <c r="I77" s="80"/>
      <c r="J77" s="80"/>
      <c r="K77" s="80"/>
      <c r="L77" s="80"/>
      <c r="M77" s="80"/>
      <c r="N77" s="80"/>
      <c r="O77" s="80"/>
    </row>
    <row r="78" spans="3:15" ht="12.75">
      <c r="C78" s="80"/>
      <c r="D78" s="80"/>
      <c r="E78" s="80"/>
      <c r="F78" s="80"/>
      <c r="G78" s="80"/>
      <c r="H78" s="80"/>
      <c r="I78" s="80"/>
      <c r="J78" s="80"/>
      <c r="K78" s="80"/>
      <c r="L78" s="80"/>
      <c r="M78" s="80"/>
      <c r="N78" s="80"/>
      <c r="O78" s="80"/>
    </row>
    <row r="79" spans="3:15" ht="12.75">
      <c r="C79" s="80"/>
      <c r="D79" s="80"/>
      <c r="E79" s="80"/>
      <c r="F79" s="80"/>
      <c r="G79" s="80"/>
      <c r="H79" s="80"/>
      <c r="I79" s="80"/>
      <c r="J79" s="80"/>
      <c r="K79" s="80"/>
      <c r="L79" s="80"/>
      <c r="M79" s="80"/>
      <c r="N79" s="80"/>
      <c r="O79" s="80"/>
    </row>
    <row r="80" spans="3:15" ht="12.75">
      <c r="C80" s="80"/>
      <c r="D80" s="80"/>
      <c r="E80" s="80"/>
      <c r="F80" s="80"/>
      <c r="G80" s="80"/>
      <c r="H80" s="80"/>
      <c r="I80" s="80"/>
      <c r="J80" s="80"/>
      <c r="K80" s="80"/>
      <c r="L80" s="80"/>
      <c r="M80" s="80"/>
      <c r="N80" s="80"/>
      <c r="O80" s="80"/>
    </row>
    <row r="81" spans="3:15" ht="12.75">
      <c r="C81" s="80"/>
      <c r="D81" s="80"/>
      <c r="E81" s="80"/>
      <c r="F81" s="80"/>
      <c r="G81" s="80"/>
      <c r="H81" s="80"/>
      <c r="I81" s="80"/>
      <c r="J81" s="80"/>
      <c r="K81" s="80"/>
      <c r="L81" s="80"/>
      <c r="M81" s="80"/>
      <c r="N81" s="80"/>
      <c r="O81" s="80"/>
    </row>
    <row r="82" spans="3:15" ht="12.75">
      <c r="C82" s="80"/>
      <c r="D82" s="80"/>
      <c r="E82" s="80"/>
      <c r="F82" s="80"/>
      <c r="G82" s="80"/>
      <c r="H82" s="80"/>
      <c r="I82" s="80"/>
      <c r="J82" s="80"/>
      <c r="K82" s="80"/>
      <c r="L82" s="80"/>
      <c r="M82" s="80"/>
      <c r="N82" s="80"/>
      <c r="O82" s="80"/>
    </row>
    <row r="83" spans="3:15" ht="12.75">
      <c r="C83" s="80"/>
      <c r="D83" s="80"/>
      <c r="E83" s="80"/>
      <c r="F83" s="80"/>
      <c r="G83" s="80"/>
      <c r="H83" s="80"/>
      <c r="I83" s="80"/>
      <c r="J83" s="80"/>
      <c r="K83" s="80"/>
      <c r="L83" s="80"/>
      <c r="M83" s="80"/>
      <c r="N83" s="80"/>
      <c r="O83" s="80"/>
    </row>
    <row r="84" spans="3:15" ht="12.75">
      <c r="C84" s="80"/>
      <c r="D84" s="80"/>
      <c r="E84" s="80"/>
      <c r="F84" s="80"/>
      <c r="G84" s="80"/>
      <c r="H84" s="80"/>
      <c r="I84" s="80"/>
      <c r="J84" s="80"/>
      <c r="K84" s="80"/>
      <c r="L84" s="80"/>
      <c r="M84" s="80"/>
      <c r="N84" s="80"/>
      <c r="O84" s="80"/>
    </row>
    <row r="85" spans="3:15" ht="12.75">
      <c r="C85" s="80"/>
      <c r="D85" s="80"/>
      <c r="E85" s="80"/>
      <c r="F85" s="80"/>
      <c r="G85" s="80"/>
      <c r="H85" s="80"/>
      <c r="I85" s="80"/>
      <c r="J85" s="80"/>
      <c r="K85" s="80"/>
      <c r="L85" s="80"/>
      <c r="M85" s="80"/>
      <c r="N85" s="80"/>
      <c r="O85" s="80"/>
    </row>
    <row r="86" spans="3:15" ht="12.75">
      <c r="C86" s="80"/>
      <c r="D86" s="80"/>
      <c r="E86" s="80"/>
      <c r="F86" s="80"/>
      <c r="G86" s="80"/>
      <c r="H86" s="80"/>
      <c r="I86" s="80"/>
      <c r="J86" s="80"/>
      <c r="K86" s="80"/>
      <c r="L86" s="80"/>
      <c r="M86" s="80"/>
      <c r="N86" s="80"/>
      <c r="O86" s="80"/>
    </row>
    <row r="87" spans="3:15" ht="12.75">
      <c r="C87" s="80"/>
      <c r="D87" s="80"/>
      <c r="E87" s="80"/>
      <c r="F87" s="80"/>
      <c r="G87" s="80"/>
      <c r="H87" s="80"/>
      <c r="I87" s="80"/>
      <c r="J87" s="80"/>
      <c r="K87" s="80"/>
      <c r="L87" s="80"/>
      <c r="M87" s="80"/>
      <c r="N87" s="80"/>
      <c r="O87" s="80"/>
    </row>
    <row r="88" spans="3:15" ht="12.75">
      <c r="C88" s="80"/>
      <c r="D88" s="80"/>
      <c r="E88" s="80"/>
      <c r="F88" s="80"/>
      <c r="G88" s="80"/>
      <c r="H88" s="80"/>
      <c r="I88" s="80"/>
      <c r="J88" s="80"/>
      <c r="K88" s="80"/>
      <c r="L88" s="80"/>
      <c r="M88" s="80"/>
      <c r="N88" s="80"/>
      <c r="O88" s="80"/>
    </row>
    <row r="89" spans="3:15" ht="12.75">
      <c r="C89" s="80"/>
      <c r="D89" s="80"/>
      <c r="E89" s="80"/>
      <c r="F89" s="80"/>
      <c r="G89" s="80"/>
      <c r="H89" s="80"/>
      <c r="I89" s="80"/>
      <c r="J89" s="80"/>
      <c r="K89" s="80"/>
      <c r="L89" s="80"/>
      <c r="M89" s="80"/>
      <c r="N89" s="80"/>
      <c r="O89" s="80"/>
    </row>
    <row r="90" spans="3:15" ht="12.75">
      <c r="C90" s="80"/>
      <c r="D90" s="80"/>
      <c r="E90" s="80"/>
      <c r="F90" s="80"/>
      <c r="G90" s="80"/>
      <c r="H90" s="80"/>
      <c r="I90" s="80"/>
      <c r="J90" s="80"/>
      <c r="K90" s="80"/>
      <c r="L90" s="80"/>
      <c r="M90" s="80"/>
      <c r="N90" s="80"/>
      <c r="O90" s="80"/>
    </row>
    <row r="91" spans="3:15" ht="12.75">
      <c r="C91" s="80"/>
      <c r="D91" s="80"/>
      <c r="E91" s="80"/>
      <c r="F91" s="80"/>
      <c r="G91" s="80"/>
      <c r="H91" s="80"/>
      <c r="I91" s="80"/>
      <c r="J91" s="80"/>
      <c r="K91" s="80"/>
      <c r="L91" s="80"/>
      <c r="M91" s="80"/>
      <c r="N91" s="80"/>
      <c r="O91" s="80"/>
    </row>
    <row r="92" spans="3:15" ht="12.75">
      <c r="C92" s="80"/>
      <c r="D92" s="80"/>
      <c r="E92" s="80"/>
      <c r="F92" s="80"/>
      <c r="G92" s="80"/>
      <c r="H92" s="80"/>
      <c r="I92" s="80"/>
      <c r="J92" s="80"/>
      <c r="K92" s="80"/>
      <c r="L92" s="80"/>
      <c r="M92" s="80"/>
      <c r="N92" s="80"/>
      <c r="O92" s="80"/>
    </row>
    <row r="93" spans="3:15" ht="12.75">
      <c r="C93" s="80"/>
      <c r="D93" s="80"/>
      <c r="E93" s="80"/>
      <c r="F93" s="80"/>
      <c r="G93" s="80"/>
      <c r="H93" s="80"/>
      <c r="I93" s="80"/>
      <c r="J93" s="80"/>
      <c r="K93" s="80"/>
      <c r="L93" s="80"/>
      <c r="M93" s="80"/>
      <c r="N93" s="80"/>
      <c r="O93" s="80"/>
    </row>
    <row r="94" spans="3:15" ht="12.75">
      <c r="C94" s="80"/>
      <c r="D94" s="80"/>
      <c r="E94" s="80"/>
      <c r="F94" s="80"/>
      <c r="G94" s="80"/>
      <c r="H94" s="80"/>
      <c r="I94" s="80"/>
      <c r="J94" s="80"/>
      <c r="K94" s="80"/>
      <c r="L94" s="80"/>
      <c r="M94" s="80"/>
      <c r="N94" s="80"/>
      <c r="O94" s="80"/>
    </row>
    <row r="95" spans="3:15" ht="12.75">
      <c r="C95" s="80"/>
      <c r="D95" s="80"/>
      <c r="E95" s="80"/>
      <c r="F95" s="80"/>
      <c r="G95" s="80"/>
      <c r="H95" s="80"/>
      <c r="I95" s="80"/>
      <c r="J95" s="80"/>
      <c r="K95" s="80"/>
      <c r="L95" s="80"/>
      <c r="M95" s="80"/>
      <c r="N95" s="80"/>
      <c r="O95" s="80"/>
    </row>
    <row r="96" spans="3:15" ht="12.75">
      <c r="C96" s="80"/>
      <c r="D96" s="80"/>
      <c r="E96" s="80"/>
      <c r="F96" s="80"/>
      <c r="G96" s="80"/>
      <c r="H96" s="80"/>
      <c r="I96" s="80"/>
      <c r="J96" s="80"/>
      <c r="K96" s="80"/>
      <c r="L96" s="80"/>
      <c r="M96" s="80"/>
      <c r="N96" s="80"/>
      <c r="O96" s="80"/>
    </row>
    <row r="97" spans="3:15" ht="12.75">
      <c r="C97" s="80"/>
      <c r="D97" s="80"/>
      <c r="E97" s="80"/>
      <c r="F97" s="80"/>
      <c r="G97" s="80"/>
      <c r="H97" s="80"/>
      <c r="I97" s="80"/>
      <c r="J97" s="80"/>
      <c r="K97" s="80"/>
      <c r="L97" s="80"/>
      <c r="M97" s="80"/>
      <c r="N97" s="80"/>
      <c r="O97" s="80"/>
    </row>
    <row r="98" spans="3:15" ht="12.75">
      <c r="C98" s="80"/>
      <c r="D98" s="80"/>
      <c r="E98" s="80"/>
      <c r="F98" s="80"/>
      <c r="G98" s="80"/>
      <c r="H98" s="80"/>
      <c r="I98" s="80"/>
      <c r="J98" s="80"/>
      <c r="K98" s="80"/>
      <c r="L98" s="80"/>
      <c r="M98" s="80"/>
      <c r="N98" s="80"/>
      <c r="O98" s="80"/>
    </row>
    <row r="99" spans="3:15" ht="12.75">
      <c r="C99" s="80"/>
      <c r="D99" s="80"/>
      <c r="E99" s="80"/>
      <c r="F99" s="80"/>
      <c r="G99" s="80"/>
      <c r="H99" s="80"/>
      <c r="I99" s="80"/>
      <c r="J99" s="80"/>
      <c r="K99" s="80"/>
      <c r="L99" s="80"/>
      <c r="M99" s="80"/>
      <c r="N99" s="80"/>
      <c r="O99" s="80"/>
    </row>
    <row r="100" spans="3:15" ht="12.75">
      <c r="C100" s="80"/>
      <c r="D100" s="80"/>
      <c r="E100" s="80"/>
      <c r="F100" s="80"/>
      <c r="G100" s="80"/>
      <c r="H100" s="80"/>
      <c r="I100" s="80"/>
      <c r="J100" s="80"/>
      <c r="K100" s="80"/>
      <c r="L100" s="80"/>
      <c r="M100" s="80"/>
      <c r="N100" s="80"/>
      <c r="O100" s="80"/>
    </row>
    <row r="101" spans="3:15" ht="12.75">
      <c r="C101" s="80"/>
      <c r="D101" s="80"/>
      <c r="E101" s="80"/>
      <c r="F101" s="80"/>
      <c r="G101" s="80"/>
      <c r="H101" s="80"/>
      <c r="I101" s="80"/>
      <c r="J101" s="80"/>
      <c r="K101" s="80"/>
      <c r="L101" s="80"/>
      <c r="M101" s="80"/>
      <c r="N101" s="80"/>
      <c r="O101" s="80"/>
    </row>
    <row r="102" spans="3:15" ht="12.75">
      <c r="C102" s="80"/>
      <c r="D102" s="80"/>
      <c r="E102" s="80"/>
      <c r="F102" s="80"/>
      <c r="G102" s="80"/>
      <c r="H102" s="80"/>
      <c r="I102" s="80"/>
      <c r="J102" s="80"/>
      <c r="K102" s="80"/>
      <c r="L102" s="80"/>
      <c r="M102" s="80"/>
      <c r="N102" s="80"/>
      <c r="O102" s="80"/>
    </row>
    <row r="103" spans="3:15" ht="12.75">
      <c r="C103" s="80"/>
      <c r="D103" s="80"/>
      <c r="E103" s="80"/>
      <c r="F103" s="80"/>
      <c r="G103" s="80"/>
      <c r="H103" s="80"/>
      <c r="I103" s="80"/>
      <c r="J103" s="80"/>
      <c r="K103" s="80"/>
      <c r="L103" s="80"/>
      <c r="M103" s="80"/>
      <c r="N103" s="80"/>
      <c r="O103" s="80"/>
    </row>
    <row r="104" spans="3:15" ht="12.75">
      <c r="C104" s="80"/>
      <c r="D104" s="80"/>
      <c r="E104" s="80"/>
      <c r="F104" s="80"/>
      <c r="G104" s="80"/>
      <c r="H104" s="80"/>
      <c r="I104" s="80"/>
      <c r="J104" s="80"/>
      <c r="K104" s="80"/>
      <c r="L104" s="80"/>
      <c r="M104" s="80"/>
      <c r="N104" s="80"/>
      <c r="O104" s="80"/>
    </row>
    <row r="105" spans="3:15" ht="12.75">
      <c r="C105" s="80"/>
      <c r="D105" s="80"/>
      <c r="E105" s="80"/>
      <c r="F105" s="80"/>
      <c r="G105" s="80"/>
      <c r="H105" s="80"/>
      <c r="I105" s="80"/>
      <c r="J105" s="80"/>
      <c r="K105" s="80"/>
      <c r="L105" s="80"/>
      <c r="M105" s="80"/>
      <c r="N105" s="80"/>
      <c r="O105" s="80"/>
    </row>
    <row r="106" spans="3:15" ht="12.75">
      <c r="C106" s="80"/>
      <c r="D106" s="80"/>
      <c r="E106" s="80"/>
      <c r="F106" s="80"/>
      <c r="G106" s="80"/>
      <c r="H106" s="80"/>
      <c r="I106" s="80"/>
      <c r="J106" s="80"/>
      <c r="K106" s="80"/>
      <c r="L106" s="80"/>
      <c r="M106" s="80"/>
      <c r="N106" s="80"/>
      <c r="O106" s="80"/>
    </row>
    <row r="107" spans="3:15" ht="12.75">
      <c r="C107" s="80"/>
      <c r="D107" s="80"/>
      <c r="E107" s="80"/>
      <c r="F107" s="80"/>
      <c r="G107" s="80"/>
      <c r="H107" s="80"/>
      <c r="I107" s="80"/>
      <c r="J107" s="80"/>
      <c r="K107" s="80"/>
      <c r="L107" s="80"/>
      <c r="M107" s="80"/>
      <c r="N107" s="80"/>
      <c r="O107" s="80"/>
    </row>
    <row r="108" spans="3:15" ht="12.75">
      <c r="C108" s="80"/>
      <c r="D108" s="80"/>
      <c r="E108" s="80"/>
      <c r="F108" s="80"/>
      <c r="G108" s="80"/>
      <c r="H108" s="80"/>
      <c r="I108" s="80"/>
      <c r="J108" s="80"/>
      <c r="K108" s="80"/>
      <c r="L108" s="80"/>
      <c r="M108" s="80"/>
      <c r="N108" s="80"/>
      <c r="O108" s="80"/>
    </row>
    <row r="109" spans="3:15" ht="12.75">
      <c r="C109" s="80"/>
      <c r="D109" s="80"/>
      <c r="E109" s="80"/>
      <c r="F109" s="80"/>
      <c r="G109" s="80"/>
      <c r="H109" s="80"/>
      <c r="I109" s="80"/>
      <c r="J109" s="80"/>
      <c r="K109" s="80"/>
      <c r="L109" s="80"/>
      <c r="M109" s="80"/>
      <c r="N109" s="80"/>
      <c r="O109" s="80"/>
    </row>
    <row r="110" spans="3:15" ht="12.75">
      <c r="C110" s="80"/>
      <c r="D110" s="80"/>
      <c r="E110" s="80"/>
      <c r="F110" s="80"/>
      <c r="G110" s="80"/>
      <c r="H110" s="80"/>
      <c r="I110" s="80"/>
      <c r="J110" s="80"/>
      <c r="K110" s="80"/>
      <c r="L110" s="80"/>
      <c r="M110" s="80"/>
      <c r="N110" s="80"/>
      <c r="O110" s="80"/>
    </row>
    <row r="111" spans="3:15" ht="12.75">
      <c r="C111" s="80"/>
      <c r="D111" s="80"/>
      <c r="E111" s="80"/>
      <c r="F111" s="80"/>
      <c r="G111" s="80"/>
      <c r="H111" s="80"/>
      <c r="I111" s="80"/>
      <c r="J111" s="80"/>
      <c r="K111" s="80"/>
      <c r="L111" s="80"/>
      <c r="M111" s="80"/>
      <c r="N111" s="80"/>
      <c r="O111" s="80"/>
    </row>
    <row r="112" spans="3:15" ht="12.75">
      <c r="C112" s="80"/>
      <c r="D112" s="80"/>
      <c r="E112" s="80"/>
      <c r="F112" s="80"/>
      <c r="G112" s="80"/>
      <c r="H112" s="80"/>
      <c r="I112" s="80"/>
      <c r="J112" s="80"/>
      <c r="K112" s="80"/>
      <c r="L112" s="80"/>
      <c r="M112" s="80"/>
      <c r="N112" s="80"/>
      <c r="O112" s="80"/>
    </row>
    <row r="113" spans="3:15" ht="12.75">
      <c r="C113" s="80"/>
      <c r="D113" s="80"/>
      <c r="E113" s="80"/>
      <c r="F113" s="80"/>
      <c r="G113" s="80"/>
      <c r="H113" s="80"/>
      <c r="I113" s="80"/>
      <c r="J113" s="80"/>
      <c r="K113" s="80"/>
      <c r="L113" s="80"/>
      <c r="M113" s="80"/>
      <c r="N113" s="80"/>
      <c r="O113" s="80"/>
    </row>
    <row r="114" spans="3:15" ht="12.75">
      <c r="C114" s="80"/>
      <c r="D114" s="80"/>
      <c r="E114" s="80"/>
      <c r="F114" s="80"/>
      <c r="G114" s="80"/>
      <c r="H114" s="80"/>
      <c r="I114" s="80"/>
      <c r="J114" s="80"/>
      <c r="K114" s="80"/>
      <c r="L114" s="80"/>
      <c r="M114" s="80"/>
      <c r="N114" s="80"/>
      <c r="O114" s="80"/>
    </row>
    <row r="115" spans="3:15" ht="12.75">
      <c r="C115" s="80"/>
      <c r="D115" s="80"/>
      <c r="E115" s="80"/>
      <c r="F115" s="80"/>
      <c r="G115" s="80"/>
      <c r="H115" s="80"/>
      <c r="I115" s="80"/>
      <c r="J115" s="80"/>
      <c r="K115" s="80"/>
      <c r="L115" s="80"/>
      <c r="M115" s="80"/>
      <c r="N115" s="80"/>
      <c r="O115" s="80"/>
    </row>
    <row r="116" spans="3:15" ht="12.75">
      <c r="C116" s="80"/>
      <c r="D116" s="80"/>
      <c r="E116" s="80"/>
      <c r="F116" s="80"/>
      <c r="G116" s="80"/>
      <c r="H116" s="80"/>
      <c r="I116" s="80"/>
      <c r="J116" s="80"/>
      <c r="K116" s="80"/>
      <c r="L116" s="80"/>
      <c r="M116" s="80"/>
      <c r="N116" s="80"/>
      <c r="O116" s="80"/>
    </row>
    <row r="117" spans="3:15" ht="12.75">
      <c r="C117" s="80"/>
      <c r="D117" s="80"/>
      <c r="E117" s="80"/>
      <c r="F117" s="80"/>
      <c r="G117" s="80"/>
      <c r="H117" s="80"/>
      <c r="I117" s="80"/>
      <c r="J117" s="80"/>
      <c r="K117" s="80"/>
      <c r="L117" s="80"/>
      <c r="M117" s="80"/>
      <c r="N117" s="80"/>
      <c r="O117" s="80"/>
    </row>
    <row r="118" spans="3:15" ht="12.75">
      <c r="C118" s="80"/>
      <c r="D118" s="80"/>
      <c r="E118" s="80"/>
      <c r="F118" s="80"/>
      <c r="G118" s="80"/>
      <c r="H118" s="80"/>
      <c r="I118" s="80"/>
      <c r="J118" s="80"/>
      <c r="K118" s="80"/>
      <c r="L118" s="80"/>
      <c r="M118" s="80"/>
      <c r="N118" s="80"/>
      <c r="O118" s="80"/>
    </row>
    <row r="119" spans="3:15" ht="12.75">
      <c r="C119" s="80"/>
      <c r="D119" s="80"/>
      <c r="E119" s="80"/>
      <c r="F119" s="80"/>
      <c r="G119" s="80"/>
      <c r="H119" s="80"/>
      <c r="I119" s="80"/>
      <c r="J119" s="80"/>
      <c r="K119" s="80"/>
      <c r="L119" s="80"/>
      <c r="M119" s="80"/>
      <c r="N119" s="80"/>
      <c r="O119" s="80"/>
    </row>
    <row r="120" spans="3:15" ht="12.75">
      <c r="C120" s="80"/>
      <c r="D120" s="80"/>
      <c r="E120" s="80"/>
      <c r="F120" s="80"/>
      <c r="G120" s="80"/>
      <c r="H120" s="80"/>
      <c r="I120" s="80"/>
      <c r="J120" s="80"/>
      <c r="K120" s="80"/>
      <c r="L120" s="80"/>
      <c r="M120" s="80"/>
      <c r="N120" s="80"/>
      <c r="O120" s="80"/>
    </row>
    <row r="121" spans="3:15" ht="12.75">
      <c r="C121" s="80"/>
      <c r="D121" s="80"/>
      <c r="E121" s="80"/>
      <c r="F121" s="80"/>
      <c r="G121" s="80"/>
      <c r="H121" s="80"/>
      <c r="I121" s="80"/>
      <c r="J121" s="80"/>
      <c r="K121" s="80"/>
      <c r="L121" s="80"/>
      <c r="M121" s="80"/>
      <c r="N121" s="80"/>
      <c r="O121" s="80"/>
    </row>
    <row r="122" spans="3:15" ht="12.75">
      <c r="C122" s="80"/>
      <c r="D122" s="80"/>
      <c r="E122" s="80"/>
      <c r="F122" s="80"/>
      <c r="G122" s="80"/>
      <c r="H122" s="80"/>
      <c r="I122" s="80"/>
      <c r="J122" s="80"/>
      <c r="K122" s="80"/>
      <c r="L122" s="80"/>
      <c r="M122" s="80"/>
      <c r="N122" s="80"/>
      <c r="O122" s="80"/>
    </row>
    <row r="123" spans="3:15" ht="12.75">
      <c r="C123" s="80"/>
      <c r="D123" s="80"/>
      <c r="E123" s="80"/>
      <c r="F123" s="80"/>
      <c r="G123" s="80"/>
      <c r="H123" s="80"/>
      <c r="I123" s="80"/>
      <c r="J123" s="80"/>
      <c r="K123" s="80"/>
      <c r="L123" s="80"/>
      <c r="M123" s="80"/>
      <c r="N123" s="80"/>
      <c r="O123" s="80"/>
    </row>
    <row r="124" spans="3:15" ht="12.75">
      <c r="C124" s="80"/>
      <c r="D124" s="80"/>
      <c r="E124" s="80"/>
      <c r="F124" s="80"/>
      <c r="G124" s="80"/>
      <c r="H124" s="80"/>
      <c r="I124" s="80"/>
      <c r="J124" s="80"/>
      <c r="K124" s="80"/>
      <c r="L124" s="80"/>
      <c r="M124" s="80"/>
      <c r="N124" s="80"/>
      <c r="O124" s="80"/>
    </row>
    <row r="125" spans="3:15" ht="12.75">
      <c r="C125" s="80"/>
      <c r="D125" s="80"/>
      <c r="E125" s="80"/>
      <c r="F125" s="80"/>
      <c r="G125" s="80"/>
      <c r="H125" s="80"/>
      <c r="I125" s="80"/>
      <c r="J125" s="80"/>
      <c r="K125" s="80"/>
      <c r="L125" s="80"/>
      <c r="M125" s="80"/>
      <c r="N125" s="80"/>
      <c r="O125" s="80"/>
    </row>
    <row r="126" spans="3:15" ht="12.75">
      <c r="C126" s="80"/>
      <c r="D126" s="80"/>
      <c r="E126" s="80"/>
      <c r="F126" s="80"/>
      <c r="G126" s="80"/>
      <c r="H126" s="80"/>
      <c r="I126" s="80"/>
      <c r="J126" s="80"/>
      <c r="K126" s="80"/>
      <c r="L126" s="80"/>
      <c r="M126" s="80"/>
      <c r="N126" s="80"/>
      <c r="O126" s="80"/>
    </row>
    <row r="127" spans="3:15" ht="12.75">
      <c r="C127" s="80"/>
      <c r="D127" s="80"/>
      <c r="E127" s="80"/>
      <c r="F127" s="80"/>
      <c r="G127" s="80"/>
      <c r="H127" s="80"/>
      <c r="I127" s="80"/>
      <c r="J127" s="80"/>
      <c r="K127" s="80"/>
      <c r="L127" s="80"/>
      <c r="M127" s="80"/>
      <c r="N127" s="80"/>
      <c r="O127" s="80"/>
    </row>
    <row r="128" spans="3:15" ht="12.75">
      <c r="C128" s="80"/>
      <c r="D128" s="80"/>
      <c r="E128" s="80"/>
      <c r="F128" s="80"/>
      <c r="G128" s="80"/>
      <c r="H128" s="80"/>
      <c r="I128" s="80"/>
      <c r="J128" s="80"/>
      <c r="K128" s="80"/>
      <c r="L128" s="80"/>
      <c r="M128" s="80"/>
      <c r="N128" s="80"/>
      <c r="O128" s="80"/>
    </row>
    <row r="129" spans="3:15" ht="12.75">
      <c r="C129" s="80"/>
      <c r="D129" s="80"/>
      <c r="E129" s="80"/>
      <c r="F129" s="80"/>
      <c r="G129" s="80"/>
      <c r="H129" s="80"/>
      <c r="I129" s="80"/>
      <c r="J129" s="80"/>
      <c r="K129" s="80"/>
      <c r="L129" s="80"/>
      <c r="M129" s="80"/>
      <c r="N129" s="80"/>
      <c r="O129" s="80"/>
    </row>
    <row r="130" spans="3:15" ht="12.75">
      <c r="C130" s="80"/>
      <c r="D130" s="80"/>
      <c r="E130" s="80"/>
      <c r="F130" s="80"/>
      <c r="G130" s="80"/>
      <c r="H130" s="80"/>
      <c r="I130" s="80"/>
      <c r="J130" s="80"/>
      <c r="K130" s="80"/>
      <c r="L130" s="80"/>
      <c r="M130" s="80"/>
      <c r="N130" s="80"/>
      <c r="O130" s="80"/>
    </row>
    <row r="131" spans="3:15" ht="12.75">
      <c r="C131" s="80"/>
      <c r="D131" s="80"/>
      <c r="E131" s="80"/>
      <c r="F131" s="80"/>
      <c r="G131" s="80"/>
      <c r="H131" s="80"/>
      <c r="I131" s="80"/>
      <c r="J131" s="80"/>
      <c r="K131" s="80"/>
      <c r="L131" s="80"/>
      <c r="M131" s="80"/>
      <c r="N131" s="80"/>
      <c r="O131" s="80"/>
    </row>
    <row r="132" spans="3:15" ht="12.75">
      <c r="C132" s="80"/>
      <c r="D132" s="80"/>
      <c r="E132" s="80"/>
      <c r="F132" s="80"/>
      <c r="G132" s="80"/>
      <c r="H132" s="80"/>
      <c r="I132" s="80"/>
      <c r="J132" s="80"/>
      <c r="K132" s="80"/>
      <c r="L132" s="80"/>
      <c r="M132" s="80"/>
      <c r="N132" s="80"/>
      <c r="O132" s="80"/>
    </row>
    <row r="133" spans="3:15" ht="12.75">
      <c r="C133" s="80"/>
      <c r="D133" s="80"/>
      <c r="E133" s="80"/>
      <c r="F133" s="80"/>
      <c r="G133" s="80"/>
      <c r="H133" s="80"/>
      <c r="I133" s="80"/>
      <c r="J133" s="80"/>
      <c r="K133" s="80"/>
      <c r="L133" s="80"/>
      <c r="M133" s="80"/>
      <c r="N133" s="80"/>
      <c r="O133" s="80"/>
    </row>
    <row r="134" spans="3:15" ht="12.75">
      <c r="C134" s="80"/>
      <c r="D134" s="80"/>
      <c r="E134" s="80"/>
      <c r="F134" s="80"/>
      <c r="G134" s="80"/>
      <c r="H134" s="80"/>
      <c r="I134" s="80"/>
      <c r="J134" s="80"/>
      <c r="K134" s="80"/>
      <c r="L134" s="80"/>
      <c r="M134" s="80"/>
      <c r="N134" s="80"/>
      <c r="O134" s="80"/>
    </row>
    <row r="135" spans="3:15" ht="12.75">
      <c r="C135" s="80"/>
      <c r="D135" s="80"/>
      <c r="E135" s="80"/>
      <c r="F135" s="80"/>
      <c r="G135" s="80"/>
      <c r="H135" s="80"/>
      <c r="I135" s="80"/>
      <c r="J135" s="80"/>
      <c r="K135" s="80"/>
      <c r="L135" s="80"/>
      <c r="M135" s="80"/>
      <c r="N135" s="80"/>
      <c r="O135" s="80"/>
    </row>
    <row r="136" spans="3:15" ht="12.75">
      <c r="C136" s="80"/>
      <c r="D136" s="80"/>
      <c r="E136" s="80"/>
      <c r="F136" s="80"/>
      <c r="G136" s="80"/>
      <c r="H136" s="80"/>
      <c r="I136" s="80"/>
      <c r="J136" s="80"/>
      <c r="K136" s="80"/>
      <c r="L136" s="80"/>
      <c r="M136" s="80"/>
      <c r="N136" s="80"/>
      <c r="O136" s="80"/>
    </row>
    <row r="137" spans="3:15" ht="12.75">
      <c r="C137" s="80"/>
      <c r="D137" s="80"/>
      <c r="E137" s="80"/>
      <c r="F137" s="80"/>
      <c r="G137" s="80"/>
      <c r="H137" s="80"/>
      <c r="I137" s="80"/>
      <c r="J137" s="80"/>
      <c r="K137" s="80"/>
      <c r="L137" s="80"/>
      <c r="M137" s="80"/>
      <c r="N137" s="80"/>
      <c r="O137" s="80"/>
    </row>
    <row r="138" spans="3:15" ht="12.75">
      <c r="C138" s="80"/>
      <c r="D138" s="80"/>
      <c r="E138" s="80"/>
      <c r="F138" s="80"/>
      <c r="G138" s="80"/>
      <c r="H138" s="80"/>
      <c r="I138" s="80"/>
      <c r="J138" s="80"/>
      <c r="K138" s="80"/>
      <c r="L138" s="80"/>
      <c r="M138" s="80"/>
      <c r="N138" s="80"/>
      <c r="O138" s="80"/>
    </row>
    <row r="139" spans="3:15" ht="12.75">
      <c r="C139" s="80"/>
      <c r="D139" s="80"/>
      <c r="E139" s="80"/>
      <c r="F139" s="80"/>
      <c r="G139" s="80"/>
      <c r="H139" s="80"/>
      <c r="I139" s="80"/>
      <c r="J139" s="80"/>
      <c r="K139" s="80"/>
      <c r="L139" s="80"/>
      <c r="M139" s="80"/>
      <c r="N139" s="80"/>
      <c r="O139" s="80"/>
    </row>
    <row r="140" spans="3:15" ht="12.75">
      <c r="C140" s="80"/>
      <c r="D140" s="80"/>
      <c r="E140" s="80"/>
      <c r="F140" s="80"/>
      <c r="G140" s="80"/>
      <c r="H140" s="80"/>
      <c r="I140" s="80"/>
      <c r="J140" s="80"/>
      <c r="K140" s="80"/>
      <c r="L140" s="80"/>
      <c r="M140" s="80"/>
      <c r="N140" s="80"/>
      <c r="O140" s="80"/>
    </row>
    <row r="141" spans="3:15" ht="12.75">
      <c r="C141" s="80"/>
      <c r="D141" s="80"/>
      <c r="E141" s="80"/>
      <c r="F141" s="80"/>
      <c r="G141" s="80"/>
      <c r="H141" s="80"/>
      <c r="I141" s="80"/>
      <c r="J141" s="80"/>
      <c r="K141" s="80"/>
      <c r="L141" s="80"/>
      <c r="M141" s="80"/>
      <c r="N141" s="80"/>
      <c r="O141" s="80"/>
    </row>
    <row r="142" spans="3:15" ht="12.75">
      <c r="C142" s="80"/>
      <c r="D142" s="80"/>
      <c r="E142" s="80"/>
      <c r="F142" s="80"/>
      <c r="G142" s="80"/>
      <c r="H142" s="80"/>
      <c r="I142" s="80"/>
      <c r="J142" s="80"/>
      <c r="K142" s="80"/>
      <c r="L142" s="80"/>
      <c r="M142" s="80"/>
      <c r="N142" s="80"/>
      <c r="O142" s="80"/>
    </row>
    <row r="143" spans="3:15" ht="12.75">
      <c r="C143" s="80"/>
      <c r="D143" s="80"/>
      <c r="E143" s="80"/>
      <c r="F143" s="80"/>
      <c r="G143" s="80"/>
      <c r="H143" s="80"/>
      <c r="I143" s="80"/>
      <c r="J143" s="80"/>
      <c r="K143" s="80"/>
      <c r="L143" s="80"/>
      <c r="M143" s="80"/>
      <c r="N143" s="80"/>
      <c r="O143" s="80"/>
    </row>
    <row r="144" spans="3:15" ht="12.75">
      <c r="C144" s="80"/>
      <c r="D144" s="80"/>
      <c r="E144" s="80"/>
      <c r="F144" s="80"/>
      <c r="G144" s="80"/>
      <c r="H144" s="80"/>
      <c r="I144" s="80"/>
      <c r="J144" s="80"/>
      <c r="K144" s="80"/>
      <c r="L144" s="80"/>
      <c r="M144" s="80"/>
      <c r="N144" s="80"/>
      <c r="O144" s="80"/>
    </row>
    <row r="145" spans="3:15" ht="12.75">
      <c r="C145" s="80"/>
      <c r="D145" s="80"/>
      <c r="E145" s="80"/>
      <c r="F145" s="80"/>
      <c r="G145" s="80"/>
      <c r="H145" s="80"/>
      <c r="I145" s="80"/>
      <c r="J145" s="80"/>
      <c r="K145" s="80"/>
      <c r="L145" s="80"/>
      <c r="M145" s="80"/>
      <c r="N145" s="80"/>
      <c r="O145" s="80"/>
    </row>
    <row r="146" spans="3:15" ht="12.75">
      <c r="C146" s="80"/>
      <c r="D146" s="80"/>
      <c r="E146" s="80"/>
      <c r="F146" s="80"/>
      <c r="G146" s="80"/>
      <c r="H146" s="80"/>
      <c r="I146" s="80"/>
      <c r="J146" s="80"/>
      <c r="K146" s="80"/>
      <c r="L146" s="80"/>
      <c r="M146" s="80"/>
      <c r="N146" s="80"/>
      <c r="O146" s="80"/>
    </row>
    <row r="147" spans="3:15" ht="12.75">
      <c r="C147" s="80"/>
      <c r="D147" s="80"/>
      <c r="E147" s="80"/>
      <c r="F147" s="80"/>
      <c r="G147" s="80"/>
      <c r="H147" s="80"/>
      <c r="I147" s="80"/>
      <c r="J147" s="80"/>
      <c r="K147" s="80"/>
      <c r="L147" s="80"/>
      <c r="M147" s="80"/>
      <c r="N147" s="80"/>
      <c r="O147" s="80"/>
    </row>
    <row r="148" spans="3:15" ht="12.75">
      <c r="C148" s="80"/>
      <c r="D148" s="80"/>
      <c r="E148" s="80"/>
      <c r="F148" s="80"/>
      <c r="G148" s="80"/>
      <c r="H148" s="80"/>
      <c r="I148" s="80"/>
      <c r="J148" s="80"/>
      <c r="K148" s="80"/>
      <c r="L148" s="80"/>
      <c r="M148" s="80"/>
      <c r="N148" s="80"/>
      <c r="O148" s="80"/>
    </row>
    <row r="149" spans="3:15" ht="12.75">
      <c r="C149" s="80"/>
      <c r="D149" s="80"/>
      <c r="E149" s="80"/>
      <c r="F149" s="80"/>
      <c r="G149" s="80"/>
      <c r="H149" s="80"/>
      <c r="I149" s="80"/>
      <c r="J149" s="80"/>
      <c r="K149" s="80"/>
      <c r="L149" s="80"/>
      <c r="M149" s="80"/>
      <c r="N149" s="80"/>
      <c r="O149" s="80"/>
    </row>
    <row r="150" spans="3:15" ht="12.75">
      <c r="C150" s="80"/>
      <c r="D150" s="80"/>
      <c r="E150" s="80"/>
      <c r="F150" s="80"/>
      <c r="G150" s="80"/>
      <c r="H150" s="80"/>
      <c r="I150" s="80"/>
      <c r="J150" s="80"/>
      <c r="K150" s="80"/>
      <c r="L150" s="80"/>
      <c r="M150" s="80"/>
      <c r="N150" s="80"/>
      <c r="O150" s="80"/>
    </row>
    <row r="151" spans="3:15" ht="12.75">
      <c r="C151" s="80"/>
      <c r="D151" s="80"/>
      <c r="E151" s="80"/>
      <c r="F151" s="80"/>
      <c r="G151" s="80"/>
      <c r="H151" s="80"/>
      <c r="I151" s="80"/>
      <c r="J151" s="80"/>
      <c r="K151" s="80"/>
      <c r="L151" s="80"/>
      <c r="M151" s="80"/>
      <c r="N151" s="80"/>
      <c r="O151" s="80"/>
    </row>
    <row r="152" spans="3:15" ht="12.75">
      <c r="C152" s="80"/>
      <c r="D152" s="80"/>
      <c r="E152" s="80"/>
      <c r="F152" s="80"/>
      <c r="G152" s="80"/>
      <c r="H152" s="80"/>
      <c r="I152" s="80"/>
      <c r="J152" s="80"/>
      <c r="K152" s="80"/>
      <c r="L152" s="80"/>
      <c r="M152" s="80"/>
      <c r="N152" s="80"/>
      <c r="O152" s="80"/>
    </row>
    <row r="153" spans="3:15" ht="12.75">
      <c r="C153" s="80"/>
      <c r="D153" s="80"/>
      <c r="E153" s="80"/>
      <c r="F153" s="80"/>
      <c r="G153" s="80"/>
      <c r="H153" s="80"/>
      <c r="I153" s="80"/>
      <c r="J153" s="80"/>
      <c r="K153" s="80"/>
      <c r="L153" s="80"/>
      <c r="M153" s="80"/>
      <c r="N153" s="80"/>
      <c r="O153" s="80"/>
    </row>
    <row r="154" spans="3:15" ht="12.75">
      <c r="C154" s="80"/>
      <c r="D154" s="80"/>
      <c r="E154" s="80"/>
      <c r="F154" s="80"/>
      <c r="G154" s="80"/>
      <c r="H154" s="80"/>
      <c r="I154" s="80"/>
      <c r="J154" s="80"/>
      <c r="K154" s="80"/>
      <c r="L154" s="80"/>
      <c r="M154" s="80"/>
      <c r="N154" s="80"/>
      <c r="O154" s="80"/>
    </row>
    <row r="155" spans="3:15" ht="12.75">
      <c r="C155" s="80"/>
      <c r="D155" s="80"/>
      <c r="E155" s="80"/>
      <c r="F155" s="80"/>
      <c r="G155" s="80"/>
      <c r="H155" s="80"/>
      <c r="I155" s="80"/>
      <c r="J155" s="80"/>
      <c r="K155" s="80"/>
      <c r="L155" s="80"/>
      <c r="M155" s="80"/>
      <c r="N155" s="80"/>
      <c r="O155" s="80"/>
    </row>
    <row r="156" spans="3:15" ht="12.75">
      <c r="C156" s="80"/>
      <c r="D156" s="80"/>
      <c r="E156" s="80"/>
      <c r="F156" s="80"/>
      <c r="G156" s="80"/>
      <c r="H156" s="80"/>
      <c r="I156" s="80"/>
      <c r="J156" s="80"/>
      <c r="K156" s="80"/>
      <c r="L156" s="80"/>
      <c r="M156" s="80"/>
      <c r="N156" s="80"/>
      <c r="O156" s="80"/>
    </row>
    <row r="157" spans="3:15" ht="12.75">
      <c r="C157" s="80"/>
      <c r="D157" s="80"/>
      <c r="E157" s="80"/>
      <c r="F157" s="80"/>
      <c r="G157" s="80"/>
      <c r="H157" s="80"/>
      <c r="I157" s="80"/>
      <c r="J157" s="80"/>
      <c r="K157" s="80"/>
      <c r="L157" s="80"/>
      <c r="M157" s="80"/>
      <c r="N157" s="80"/>
      <c r="O157" s="80"/>
    </row>
  </sheetData>
  <sheetProtection sheet="1" objects="1" scenarios="1" formatCells="0" formatColumns="0" formatRows="0" insertColumns="0"/>
  <mergeCells count="23">
    <mergeCell ref="C27:O27"/>
    <mergeCell ref="C28:O28"/>
    <mergeCell ref="C29:O29"/>
    <mergeCell ref="C23:O23"/>
    <mergeCell ref="C24:O24"/>
    <mergeCell ref="C25:O25"/>
    <mergeCell ref="C26:O26"/>
    <mergeCell ref="C19:O19"/>
    <mergeCell ref="C20:O20"/>
    <mergeCell ref="C21:O21"/>
    <mergeCell ref="C22:O22"/>
    <mergeCell ref="C15:O15"/>
    <mergeCell ref="C16:O16"/>
    <mergeCell ref="C17:O17"/>
    <mergeCell ref="C18:O18"/>
    <mergeCell ref="C11:O11"/>
    <mergeCell ref="C12:O12"/>
    <mergeCell ref="C13:O13"/>
    <mergeCell ref="C14:O14"/>
    <mergeCell ref="C6:O6"/>
    <mergeCell ref="C8:O8"/>
    <mergeCell ref="C9:O9"/>
    <mergeCell ref="C10:O10"/>
  </mergeCells>
  <printOptions horizontalCentered="1"/>
  <pageMargins left="0.45972222222222225" right="0.5701388888888889" top="0.82" bottom="0.9840277777777777" header="0.5118055555555556" footer="0.5"/>
  <pageSetup horizontalDpi="300" verticalDpi="300" orientation="landscape" paperSize="9" scale="92" r:id="rId1"/>
  <headerFooter alignWithMargins="0">
    <oddFooter>&amp;C&amp;8Questionnaire UNSD/PNUE 2008 sur les Statistiques de l’environnement - Section de Déchets- p.&amp;P</oddFooter>
  </headerFooter>
</worksheet>
</file>

<file path=xl/worksheets/sheet2.xml><?xml version="1.0" encoding="utf-8"?>
<worksheet xmlns="http://schemas.openxmlformats.org/spreadsheetml/2006/main" xmlns:r="http://schemas.openxmlformats.org/officeDocument/2006/relationships">
  <sheetPr codeName="Sheet2"/>
  <dimension ref="B1:L104"/>
  <sheetViews>
    <sheetView showGridLines="0" showRowColHeaders="0" zoomScale="90" zoomScaleNormal="90" workbookViewId="0" topLeftCell="A1">
      <selection activeCell="B6" sqref="B6"/>
    </sheetView>
  </sheetViews>
  <sheetFormatPr defaultColWidth="9.140625" defaultRowHeight="12.75"/>
  <cols>
    <col min="1" max="1" width="2.421875" style="17" customWidth="1"/>
    <col min="2" max="2" width="10.421875" style="17" customWidth="1"/>
    <col min="3" max="3" width="19.28125" style="17" customWidth="1"/>
    <col min="4" max="4" width="13.00390625" style="17" customWidth="1"/>
    <col min="5" max="5" width="16.8515625" style="17" customWidth="1"/>
    <col min="6" max="6" width="6.7109375" style="17" customWidth="1"/>
    <col min="7" max="7" width="7.8515625" style="17" customWidth="1"/>
    <col min="8" max="8" width="8.00390625" style="17" customWidth="1"/>
    <col min="9" max="9" width="7.57421875" style="17" customWidth="1"/>
    <col min="10" max="10" width="24.57421875" style="17" customWidth="1"/>
    <col min="11" max="11" width="26.421875" style="17" customWidth="1"/>
    <col min="12" max="16384" width="9.140625" style="17" customWidth="1"/>
  </cols>
  <sheetData>
    <row r="1" spans="2:11" ht="15.75">
      <c r="B1" s="588" t="s">
        <v>192</v>
      </c>
      <c r="C1" s="588"/>
      <c r="D1" s="18"/>
      <c r="E1" s="18"/>
      <c r="F1" s="18"/>
      <c r="G1" s="18"/>
      <c r="H1" s="18"/>
      <c r="I1" s="18"/>
      <c r="J1" s="18"/>
      <c r="K1" s="18"/>
    </row>
    <row r="2" spans="2:11" ht="15.75" customHeight="1">
      <c r="B2" s="27"/>
      <c r="C2" s="26"/>
      <c r="D2" s="27"/>
      <c r="E2" s="26"/>
      <c r="F2" s="27"/>
      <c r="G2" s="26"/>
      <c r="H2" s="27"/>
      <c r="I2" s="26"/>
      <c r="J2" s="27"/>
      <c r="K2" s="26"/>
    </row>
    <row r="3" spans="2:11" ht="18">
      <c r="B3" s="589" t="s">
        <v>237</v>
      </c>
      <c r="C3" s="589"/>
      <c r="D3" s="589"/>
      <c r="E3" s="589"/>
      <c r="F3" s="589"/>
      <c r="G3" s="589"/>
      <c r="H3" s="589"/>
      <c r="I3" s="589"/>
      <c r="J3" s="589"/>
      <c r="K3" s="589"/>
    </row>
    <row r="4" ht="15">
      <c r="C4" s="20"/>
    </row>
    <row r="5" spans="2:11" ht="15.75">
      <c r="B5" s="590" t="s">
        <v>148</v>
      </c>
      <c r="C5" s="590"/>
      <c r="D5" s="590"/>
      <c r="E5" s="590"/>
      <c r="F5" s="590"/>
      <c r="G5" s="590"/>
      <c r="H5" s="590"/>
      <c r="I5" s="590"/>
      <c r="J5" s="590"/>
      <c r="K5" s="590"/>
    </row>
    <row r="6" spans="2:10" ht="9.75" customHeight="1">
      <c r="B6" s="21"/>
      <c r="C6" s="22"/>
      <c r="D6" s="7"/>
      <c r="F6" s="7"/>
      <c r="G6" s="23"/>
      <c r="H6" s="23"/>
      <c r="I6" s="23"/>
      <c r="J6" s="23"/>
    </row>
    <row r="7" spans="2:11" ht="25.5" customHeight="1">
      <c r="B7" s="591" t="s">
        <v>238</v>
      </c>
      <c r="C7" s="592"/>
      <c r="D7" s="592"/>
      <c r="E7" s="592"/>
      <c r="F7" s="592"/>
      <c r="G7" s="592"/>
      <c r="H7" s="592"/>
      <c r="I7" s="592"/>
      <c r="J7" s="592"/>
      <c r="K7" s="592"/>
    </row>
    <row r="8" spans="2:11" ht="15.75" customHeight="1">
      <c r="B8" s="278" t="s">
        <v>239</v>
      </c>
      <c r="C8" s="26"/>
      <c r="D8" s="317"/>
      <c r="E8" s="19"/>
      <c r="F8" s="317"/>
      <c r="G8" s="18"/>
      <c r="H8" s="18"/>
      <c r="I8" s="18"/>
      <c r="J8" s="18"/>
      <c r="K8" s="19"/>
    </row>
    <row r="9" spans="2:11" ht="15.75" customHeight="1">
      <c r="B9" s="278" t="s">
        <v>240</v>
      </c>
      <c r="C9" s="26"/>
      <c r="D9" s="317"/>
      <c r="E9" s="19"/>
      <c r="F9" s="317"/>
      <c r="G9" s="18"/>
      <c r="H9" s="18"/>
      <c r="I9" s="18"/>
      <c r="J9" s="18"/>
      <c r="K9" s="19"/>
    </row>
    <row r="10" spans="2:11" ht="15.75" customHeight="1">
      <c r="B10" s="278" t="s">
        <v>241</v>
      </c>
      <c r="C10" s="26"/>
      <c r="D10" s="30"/>
      <c r="E10" s="30"/>
      <c r="F10" s="30"/>
      <c r="G10" s="30"/>
      <c r="H10" s="30"/>
      <c r="I10" s="30"/>
      <c r="J10" s="30"/>
      <c r="K10" s="30"/>
    </row>
    <row r="11" spans="2:11" ht="6.75" customHeight="1">
      <c r="B11" s="25"/>
      <c r="C11" s="26"/>
      <c r="D11" s="30"/>
      <c r="E11" s="30"/>
      <c r="F11" s="30"/>
      <c r="G11" s="30"/>
      <c r="H11" s="30"/>
      <c r="I11" s="30"/>
      <c r="J11" s="30"/>
      <c r="K11" s="30"/>
    </row>
    <row r="12" spans="2:11" ht="15" customHeight="1">
      <c r="B12" s="591" t="s">
        <v>216</v>
      </c>
      <c r="C12" s="592"/>
      <c r="D12" s="592"/>
      <c r="E12" s="592"/>
      <c r="F12" s="592"/>
      <c r="G12" s="592"/>
      <c r="H12" s="592"/>
      <c r="I12" s="592"/>
      <c r="J12" s="592"/>
      <c r="K12" s="592"/>
    </row>
    <row r="13" spans="2:11" ht="12.75" customHeight="1" hidden="1">
      <c r="B13" s="592"/>
      <c r="C13" s="592"/>
      <c r="D13" s="592"/>
      <c r="E13" s="592"/>
      <c r="F13" s="592"/>
      <c r="G13" s="592"/>
      <c r="H13" s="592"/>
      <c r="I13" s="592"/>
      <c r="J13" s="592"/>
      <c r="K13" s="592"/>
    </row>
    <row r="14" spans="2:11" ht="15.75" customHeight="1">
      <c r="B14" s="318" t="s">
        <v>302</v>
      </c>
      <c r="C14" s="26"/>
      <c r="D14" s="27"/>
      <c r="E14" s="26"/>
      <c r="F14" s="27"/>
      <c r="G14" s="26"/>
      <c r="H14" s="27"/>
      <c r="I14" s="26"/>
      <c r="J14" s="27"/>
      <c r="K14" s="26"/>
    </row>
    <row r="15" spans="2:11" ht="15.75" customHeight="1">
      <c r="B15" s="318" t="s">
        <v>85</v>
      </c>
      <c r="C15" s="26"/>
      <c r="D15" s="27"/>
      <c r="E15" s="26"/>
      <c r="F15" s="27"/>
      <c r="G15" s="26"/>
      <c r="H15" s="27"/>
      <c r="I15" s="26"/>
      <c r="J15" s="27"/>
      <c r="K15" s="26"/>
    </row>
    <row r="16" spans="2:11" ht="15.75" customHeight="1">
      <c r="B16" s="319" t="s">
        <v>214</v>
      </c>
      <c r="C16" s="26"/>
      <c r="D16" s="27"/>
      <c r="E16" s="26"/>
      <c r="F16" s="27"/>
      <c r="G16" s="26"/>
      <c r="H16" s="27"/>
      <c r="I16" s="26"/>
      <c r="J16" s="27"/>
      <c r="K16" s="26"/>
    </row>
    <row r="17" spans="2:11" ht="15.75" customHeight="1">
      <c r="B17" s="319" t="s">
        <v>213</v>
      </c>
      <c r="C17" s="320"/>
      <c r="D17" s="319"/>
      <c r="E17" s="320"/>
      <c r="F17" s="319"/>
      <c r="G17" s="320"/>
      <c r="H17" s="319"/>
      <c r="I17" s="320"/>
      <c r="J17" s="319"/>
      <c r="K17" s="320"/>
    </row>
    <row r="18" spans="2:11" ht="15.75" customHeight="1">
      <c r="B18" s="318" t="s">
        <v>303</v>
      </c>
      <c r="C18" s="26"/>
      <c r="D18" s="27"/>
      <c r="E18" s="26"/>
      <c r="F18" s="27"/>
      <c r="G18" s="26"/>
      <c r="H18" s="27"/>
      <c r="I18" s="26"/>
      <c r="J18" s="27"/>
      <c r="K18" s="26"/>
    </row>
    <row r="19" spans="2:11" ht="4.5" customHeight="1">
      <c r="B19" s="30"/>
      <c r="C19" s="30"/>
      <c r="D19" s="30"/>
      <c r="E19" s="30"/>
      <c r="F19" s="30"/>
      <c r="G19" s="30"/>
      <c r="H19" s="30"/>
      <c r="I19" s="30"/>
      <c r="J19" s="30"/>
      <c r="K19" s="30"/>
    </row>
    <row r="20" spans="2:11" ht="53.25" customHeight="1">
      <c r="B20" s="591" t="s">
        <v>299</v>
      </c>
      <c r="C20" s="592"/>
      <c r="D20" s="592"/>
      <c r="E20" s="592"/>
      <c r="F20" s="592"/>
      <c r="G20" s="592"/>
      <c r="H20" s="592"/>
      <c r="I20" s="592"/>
      <c r="J20" s="592"/>
      <c r="K20" s="592"/>
    </row>
    <row r="21" spans="2:11" ht="3.75" customHeight="1">
      <c r="B21" s="30"/>
      <c r="C21" s="30"/>
      <c r="D21" s="30"/>
      <c r="E21" s="30"/>
      <c r="F21" s="30"/>
      <c r="G21" s="30"/>
      <c r="H21" s="30"/>
      <c r="I21" s="30"/>
      <c r="J21" s="30"/>
      <c r="K21" s="30"/>
    </row>
    <row r="22" spans="2:11" ht="26.25" customHeight="1">
      <c r="B22" s="593" t="s">
        <v>242</v>
      </c>
      <c r="C22" s="594"/>
      <c r="D22" s="594"/>
      <c r="E22" s="594"/>
      <c r="F22" s="594"/>
      <c r="G22" s="594"/>
      <c r="H22" s="594"/>
      <c r="I22" s="594"/>
      <c r="J22" s="594"/>
      <c r="K22" s="594"/>
    </row>
    <row r="23" spans="2:11" ht="6.75" customHeight="1">
      <c r="B23" s="30"/>
      <c r="C23" s="30"/>
      <c r="D23" s="30"/>
      <c r="E23" s="30"/>
      <c r="F23" s="30"/>
      <c r="G23" s="30"/>
      <c r="H23" s="30"/>
      <c r="I23" s="30"/>
      <c r="J23" s="30"/>
      <c r="K23" s="30"/>
    </row>
    <row r="24" spans="2:11" ht="30.75" customHeight="1">
      <c r="B24" s="591" t="s">
        <v>243</v>
      </c>
      <c r="C24" s="592"/>
      <c r="D24" s="592"/>
      <c r="E24" s="592"/>
      <c r="F24" s="592"/>
      <c r="G24" s="592"/>
      <c r="H24" s="592"/>
      <c r="I24" s="592"/>
      <c r="J24" s="592"/>
      <c r="K24" s="592"/>
    </row>
    <row r="25" spans="2:11" ht="5.25" customHeight="1">
      <c r="B25" s="1"/>
      <c r="C25" s="1"/>
      <c r="D25" s="1"/>
      <c r="E25" s="1"/>
      <c r="F25" s="1"/>
      <c r="G25" s="1"/>
      <c r="H25" s="1"/>
      <c r="I25" s="1"/>
      <c r="J25" s="1"/>
      <c r="K25" s="1"/>
    </row>
    <row r="26" spans="2:11" ht="37.5" customHeight="1">
      <c r="B26" s="591" t="s">
        <v>83</v>
      </c>
      <c r="C26" s="592"/>
      <c r="D26" s="592"/>
      <c r="E26" s="592"/>
      <c r="F26" s="592"/>
      <c r="G26" s="592"/>
      <c r="H26" s="592"/>
      <c r="I26" s="592"/>
      <c r="J26" s="592"/>
      <c r="K26" s="592"/>
    </row>
    <row r="27" spans="2:11" ht="8.25" customHeight="1">
      <c r="B27" s="28"/>
      <c r="C27" s="28"/>
      <c r="D27" s="28"/>
      <c r="E27" s="28"/>
      <c r="F27" s="28"/>
      <c r="G27" s="28"/>
      <c r="H27" s="28"/>
      <c r="I27" s="28"/>
      <c r="J27" s="28"/>
      <c r="K27" s="28"/>
    </row>
    <row r="28" spans="2:11" ht="25.5" customHeight="1">
      <c r="B28" s="595" t="s">
        <v>181</v>
      </c>
      <c r="C28" s="596"/>
      <c r="D28" s="596"/>
      <c r="E28" s="596"/>
      <c r="F28" s="596"/>
      <c r="G28" s="596"/>
      <c r="H28" s="596"/>
      <c r="I28" s="596"/>
      <c r="J28" s="596"/>
      <c r="K28" s="596"/>
    </row>
    <row r="29" spans="2:11" ht="6.75" customHeight="1">
      <c r="B29" s="29"/>
      <c r="C29" s="30"/>
      <c r="D29" s="30"/>
      <c r="E29" s="30"/>
      <c r="F29" s="30"/>
      <c r="G29" s="30"/>
      <c r="H29" s="30"/>
      <c r="I29" s="30"/>
      <c r="J29" s="30"/>
      <c r="K29" s="30"/>
    </row>
    <row r="30" spans="2:11" ht="13.5" customHeight="1">
      <c r="B30" s="31"/>
      <c r="C30" s="32"/>
      <c r="D30" s="32"/>
      <c r="E30" s="32"/>
      <c r="F30" s="32"/>
      <c r="G30" s="32"/>
      <c r="H30" s="32"/>
      <c r="I30" s="32"/>
      <c r="J30" s="32"/>
      <c r="K30" s="32"/>
    </row>
    <row r="31" spans="2:11" ht="17.25" customHeight="1">
      <c r="B31" s="590" t="s">
        <v>244</v>
      </c>
      <c r="C31" s="590"/>
      <c r="D31" s="590"/>
      <c r="E31" s="590"/>
      <c r="F31" s="590"/>
      <c r="G31" s="590"/>
      <c r="H31" s="590"/>
      <c r="I31" s="590"/>
      <c r="J31" s="590"/>
      <c r="K31" s="590"/>
    </row>
    <row r="32" spans="2:11" ht="9.75" customHeight="1">
      <c r="B32" s="33"/>
      <c r="C32" s="34"/>
      <c r="D32" s="33"/>
      <c r="E32" s="34"/>
      <c r="F32" s="33"/>
      <c r="G32" s="34"/>
      <c r="H32" s="33"/>
      <c r="I32" s="34"/>
      <c r="J32" s="33"/>
      <c r="K32" s="34"/>
    </row>
    <row r="33" spans="2:11" ht="15">
      <c r="B33" s="597" t="s">
        <v>245</v>
      </c>
      <c r="C33" s="597"/>
      <c r="D33" s="597"/>
      <c r="E33" s="35"/>
      <c r="F33" s="35"/>
      <c r="G33" s="34"/>
      <c r="H33" s="35"/>
      <c r="I33" s="34"/>
      <c r="J33" s="35"/>
      <c r="K33" s="34"/>
    </row>
    <row r="34" spans="2:11" ht="6.75" customHeight="1">
      <c r="B34" s="35"/>
      <c r="C34" s="34"/>
      <c r="D34" s="35"/>
      <c r="E34" s="34"/>
      <c r="F34" s="35"/>
      <c r="G34" s="34"/>
      <c r="H34" s="35"/>
      <c r="I34" s="34"/>
      <c r="J34" s="35"/>
      <c r="K34" s="34"/>
    </row>
    <row r="35" spans="2:11" ht="15.75" customHeight="1">
      <c r="B35" s="36" t="s">
        <v>149</v>
      </c>
      <c r="C35" s="591" t="s">
        <v>246</v>
      </c>
      <c r="D35" s="592"/>
      <c r="E35" s="592"/>
      <c r="F35" s="592"/>
      <c r="G35" s="592"/>
      <c r="H35" s="592"/>
      <c r="I35" s="592"/>
      <c r="J35" s="592"/>
      <c r="K35" s="592"/>
    </row>
    <row r="36" spans="2:11" ht="26.25" customHeight="1">
      <c r="B36" s="36" t="s">
        <v>149</v>
      </c>
      <c r="C36" s="598" t="s">
        <v>84</v>
      </c>
      <c r="D36" s="599"/>
      <c r="E36" s="599"/>
      <c r="F36" s="599"/>
      <c r="G36" s="599"/>
      <c r="H36" s="599"/>
      <c r="I36" s="599"/>
      <c r="J36" s="599"/>
      <c r="K36" s="599"/>
    </row>
    <row r="37" spans="2:11" ht="25.5" customHeight="1">
      <c r="B37" s="36" t="s">
        <v>149</v>
      </c>
      <c r="C37" s="600" t="s">
        <v>304</v>
      </c>
      <c r="D37" s="601"/>
      <c r="E37" s="601"/>
      <c r="F37" s="601"/>
      <c r="G37" s="601"/>
      <c r="H37" s="601"/>
      <c r="I37" s="601"/>
      <c r="J37" s="601"/>
      <c r="K37" s="601"/>
    </row>
    <row r="38" spans="2:11" ht="42" customHeight="1">
      <c r="B38" s="37" t="s">
        <v>149</v>
      </c>
      <c r="C38" s="602" t="s">
        <v>248</v>
      </c>
      <c r="D38" s="603"/>
      <c r="E38" s="603"/>
      <c r="F38" s="603"/>
      <c r="G38" s="603"/>
      <c r="H38" s="603"/>
      <c r="I38" s="603"/>
      <c r="J38" s="603"/>
      <c r="K38" s="603"/>
    </row>
    <row r="39" spans="2:11" ht="28.5" customHeight="1">
      <c r="B39" s="37" t="s">
        <v>149</v>
      </c>
      <c r="C39" s="591" t="s">
        <v>247</v>
      </c>
      <c r="D39" s="592"/>
      <c r="E39" s="592"/>
      <c r="F39" s="592"/>
      <c r="G39" s="592"/>
      <c r="H39" s="592"/>
      <c r="I39" s="592"/>
      <c r="J39" s="592"/>
      <c r="K39" s="592"/>
    </row>
    <row r="40" spans="2:11" ht="42.75" customHeight="1">
      <c r="B40" s="37" t="s">
        <v>149</v>
      </c>
      <c r="C40" s="591" t="s">
        <v>193</v>
      </c>
      <c r="D40" s="592"/>
      <c r="E40" s="592"/>
      <c r="F40" s="592"/>
      <c r="G40" s="592"/>
      <c r="H40" s="592"/>
      <c r="I40" s="592"/>
      <c r="J40" s="592"/>
      <c r="K40" s="592"/>
    </row>
    <row r="41" spans="2:11" ht="27.75" customHeight="1">
      <c r="B41" s="37" t="s">
        <v>149</v>
      </c>
      <c r="C41" s="602" t="s">
        <v>305</v>
      </c>
      <c r="D41" s="603"/>
      <c r="E41" s="603"/>
      <c r="F41" s="603"/>
      <c r="G41" s="603"/>
      <c r="H41" s="603"/>
      <c r="I41" s="603"/>
      <c r="J41" s="603"/>
      <c r="K41" s="603"/>
    </row>
    <row r="42" spans="2:11" ht="15" customHeight="1">
      <c r="B42" s="37" t="s">
        <v>149</v>
      </c>
      <c r="C42" s="604" t="s">
        <v>249</v>
      </c>
      <c r="D42" s="605"/>
      <c r="E42" s="605"/>
      <c r="F42" s="605"/>
      <c r="G42" s="605"/>
      <c r="H42" s="605"/>
      <c r="I42" s="605"/>
      <c r="J42" s="605"/>
      <c r="K42" s="605"/>
    </row>
    <row r="43" spans="2:11" ht="39" customHeight="1">
      <c r="B43" s="37" t="s">
        <v>149</v>
      </c>
      <c r="C43" s="604" t="s">
        <v>306</v>
      </c>
      <c r="D43" s="605"/>
      <c r="E43" s="605"/>
      <c r="F43" s="605"/>
      <c r="G43" s="605"/>
      <c r="H43" s="605"/>
      <c r="I43" s="605"/>
      <c r="J43" s="605"/>
      <c r="K43" s="605"/>
    </row>
    <row r="44" spans="2:11" ht="26.25" customHeight="1">
      <c r="B44" s="37" t="s">
        <v>149</v>
      </c>
      <c r="C44" s="604" t="s">
        <v>250</v>
      </c>
      <c r="D44" s="605"/>
      <c r="E44" s="605"/>
      <c r="F44" s="605"/>
      <c r="G44" s="605"/>
      <c r="H44" s="605"/>
      <c r="I44" s="605"/>
      <c r="J44" s="605"/>
      <c r="K44" s="605"/>
    </row>
    <row r="45" spans="2:11" ht="15.75" customHeight="1">
      <c r="B45" s="37" t="s">
        <v>149</v>
      </c>
      <c r="C45" s="606" t="s">
        <v>251</v>
      </c>
      <c r="D45" s="607"/>
      <c r="E45" s="607"/>
      <c r="F45" s="607"/>
      <c r="G45" s="607"/>
      <c r="H45" s="607"/>
      <c r="I45" s="607"/>
      <c r="J45" s="607"/>
      <c r="K45" s="607"/>
    </row>
    <row r="46" spans="2:12" ht="15.75" customHeight="1">
      <c r="B46" s="321"/>
      <c r="C46" s="308"/>
      <c r="D46" s="308"/>
      <c r="E46" s="308"/>
      <c r="F46" s="308"/>
      <c r="G46" s="308"/>
      <c r="H46" s="308"/>
      <c r="I46" s="308"/>
      <c r="J46" s="308"/>
      <c r="K46" s="308"/>
      <c r="L46" s="19"/>
    </row>
    <row r="47" spans="2:12" s="224" customFormat="1" ht="15.75" customHeight="1">
      <c r="B47" s="322" t="s">
        <v>66</v>
      </c>
      <c r="C47" s="322"/>
      <c r="D47" s="322"/>
      <c r="E47" s="323"/>
      <c r="F47" s="323"/>
      <c r="G47" s="323"/>
      <c r="H47" s="323"/>
      <c r="I47" s="323"/>
      <c r="J47" s="323"/>
      <c r="K47" s="323"/>
      <c r="L47" s="324"/>
    </row>
    <row r="48" spans="2:11" s="39" customFormat="1" ht="2.25" customHeight="1">
      <c r="B48" s="325"/>
      <c r="C48" s="308"/>
      <c r="D48" s="308"/>
      <c r="E48" s="308"/>
      <c r="F48" s="308"/>
      <c r="G48" s="308"/>
      <c r="H48" s="308"/>
      <c r="I48" s="308"/>
      <c r="J48" s="308"/>
      <c r="K48" s="308"/>
    </row>
    <row r="49" spans="2:11" s="39" customFormat="1" ht="13.5" customHeight="1">
      <c r="B49" s="326" t="s">
        <v>202</v>
      </c>
      <c r="C49" s="327" t="s">
        <v>69</v>
      </c>
      <c r="D49" s="328"/>
      <c r="E49" s="328"/>
      <c r="F49" s="328"/>
      <c r="G49" s="328"/>
      <c r="H49" s="328"/>
      <c r="I49" s="328"/>
      <c r="J49" s="328"/>
      <c r="K49" s="328"/>
    </row>
    <row r="50" spans="2:11" s="39" customFormat="1" ht="14.25">
      <c r="B50" s="326" t="s">
        <v>202</v>
      </c>
      <c r="C50" s="327" t="s">
        <v>70</v>
      </c>
      <c r="D50" s="329"/>
      <c r="E50" s="329"/>
      <c r="F50" s="329"/>
      <c r="G50" s="329"/>
      <c r="H50" s="329"/>
      <c r="I50" s="329"/>
      <c r="J50" s="329"/>
      <c r="K50" s="329"/>
    </row>
    <row r="51" spans="2:11" s="39" customFormat="1" ht="14.25" customHeight="1">
      <c r="B51" s="326" t="s">
        <v>202</v>
      </c>
      <c r="C51" s="327" t="s">
        <v>67</v>
      </c>
      <c r="D51" s="308"/>
      <c r="E51" s="308"/>
      <c r="F51" s="308"/>
      <c r="G51" s="308"/>
      <c r="H51" s="308"/>
      <c r="I51" s="308"/>
      <c r="J51" s="308"/>
      <c r="K51" s="308"/>
    </row>
    <row r="52" spans="2:11" s="39" customFormat="1" ht="14.25" customHeight="1">
      <c r="B52" s="326" t="s">
        <v>202</v>
      </c>
      <c r="C52" s="327" t="s">
        <v>68</v>
      </c>
      <c r="D52" s="308"/>
      <c r="E52" s="308"/>
      <c r="F52" s="308"/>
      <c r="G52" s="308"/>
      <c r="H52" s="308"/>
      <c r="I52" s="308"/>
      <c r="J52" s="308"/>
      <c r="K52" s="308"/>
    </row>
    <row r="53" spans="2:11" ht="14.25" customHeight="1">
      <c r="B53" s="37"/>
      <c r="C53" s="38"/>
      <c r="D53" s="38"/>
      <c r="E53" s="38"/>
      <c r="F53" s="38"/>
      <c r="G53" s="38"/>
      <c r="H53" s="38"/>
      <c r="I53" s="38"/>
      <c r="J53" s="38"/>
      <c r="K53" s="38"/>
    </row>
    <row r="54" spans="2:11" ht="14.25" customHeight="1">
      <c r="B54" s="590" t="s">
        <v>252</v>
      </c>
      <c r="C54" s="590"/>
      <c r="D54" s="590"/>
      <c r="E54" s="590"/>
      <c r="F54" s="590"/>
      <c r="G54" s="590"/>
      <c r="H54" s="590"/>
      <c r="I54" s="590"/>
      <c r="J54" s="590"/>
      <c r="K54" s="590"/>
    </row>
    <row r="55" spans="2:11" s="19" customFormat="1" ht="14.25" customHeight="1">
      <c r="B55" s="227"/>
      <c r="C55" s="227"/>
      <c r="D55" s="227"/>
      <c r="E55" s="227"/>
      <c r="F55" s="227"/>
      <c r="G55" s="227"/>
      <c r="H55" s="227"/>
      <c r="I55" s="227"/>
      <c r="J55" s="227"/>
      <c r="K55" s="227"/>
    </row>
    <row r="56" spans="2:11" ht="66" customHeight="1">
      <c r="B56" s="577" t="s">
        <v>86</v>
      </c>
      <c r="C56" s="577"/>
      <c r="D56" s="577"/>
      <c r="E56" s="577"/>
      <c r="F56" s="577"/>
      <c r="G56" s="577"/>
      <c r="H56" s="577"/>
      <c r="I56" s="577"/>
      <c r="J56" s="577"/>
      <c r="K56" s="577"/>
    </row>
    <row r="57" spans="2:11" ht="11.25" customHeight="1">
      <c r="B57" s="326"/>
      <c r="C57" s="47"/>
      <c r="D57" s="42"/>
      <c r="E57" s="42"/>
      <c r="F57" s="42"/>
      <c r="G57" s="42"/>
      <c r="H57" s="42"/>
      <c r="I57" s="42"/>
      <c r="J57" s="42"/>
      <c r="K57" s="42"/>
    </row>
    <row r="58" s="39" customFormat="1" ht="14.25" customHeight="1">
      <c r="B58" s="40" t="s">
        <v>52</v>
      </c>
    </row>
    <row r="59" spans="2:11" s="39" customFormat="1" ht="27" customHeight="1">
      <c r="B59" s="576" t="s">
        <v>78</v>
      </c>
      <c r="C59" s="573"/>
      <c r="D59" s="573"/>
      <c r="E59" s="573"/>
      <c r="F59" s="573"/>
      <c r="G59" s="573"/>
      <c r="H59" s="573"/>
      <c r="I59" s="573"/>
      <c r="J59" s="573"/>
      <c r="K59" s="573"/>
    </row>
    <row r="60" spans="2:11" s="39" customFormat="1" ht="31.5" customHeight="1">
      <c r="B60" s="571" t="s">
        <v>87</v>
      </c>
      <c r="C60" s="572"/>
      <c r="D60" s="572"/>
      <c r="E60" s="572"/>
      <c r="F60" s="572"/>
      <c r="G60" s="572"/>
      <c r="H60" s="572"/>
      <c r="I60" s="572"/>
      <c r="J60" s="572"/>
      <c r="K60" s="572"/>
    </row>
    <row r="61" spans="2:11" s="39" customFormat="1" ht="28.5" customHeight="1">
      <c r="B61" s="576" t="s">
        <v>77</v>
      </c>
      <c r="C61" s="573"/>
      <c r="D61" s="573"/>
      <c r="E61" s="573"/>
      <c r="F61" s="573"/>
      <c r="G61" s="573"/>
      <c r="H61" s="573"/>
      <c r="I61" s="573"/>
      <c r="J61" s="573"/>
      <c r="K61" s="573"/>
    </row>
    <row r="62" s="39" customFormat="1" ht="12.75" customHeight="1">
      <c r="B62" s="40"/>
    </row>
    <row r="63" spans="2:11" s="39" customFormat="1" ht="20.25" customHeight="1">
      <c r="B63" s="40" t="s">
        <v>51</v>
      </c>
      <c r="C63" s="42"/>
      <c r="D63" s="42"/>
      <c r="E63" s="42"/>
      <c r="F63" s="42"/>
      <c r="G63" s="42"/>
      <c r="H63" s="42"/>
      <c r="I63" s="42"/>
      <c r="J63" s="42"/>
      <c r="K63" s="42"/>
    </row>
    <row r="64" spans="2:11" s="39" customFormat="1" ht="62.25" customHeight="1">
      <c r="B64" s="571" t="s">
        <v>88</v>
      </c>
      <c r="C64" s="572"/>
      <c r="D64" s="572"/>
      <c r="E64" s="572"/>
      <c r="F64" s="572"/>
      <c r="G64" s="572"/>
      <c r="H64" s="572"/>
      <c r="I64" s="572"/>
      <c r="J64" s="572"/>
      <c r="K64" s="572"/>
    </row>
    <row r="65" spans="2:11" s="39" customFormat="1" ht="16.5" customHeight="1">
      <c r="B65" s="41"/>
      <c r="C65" s="42"/>
      <c r="D65" s="42"/>
      <c r="E65" s="42"/>
      <c r="F65" s="42"/>
      <c r="G65" s="42"/>
      <c r="H65" s="42"/>
      <c r="I65" s="42"/>
      <c r="J65" s="42"/>
      <c r="K65" s="42"/>
    </row>
    <row r="66" spans="2:4" s="39" customFormat="1" ht="15">
      <c r="B66" s="40" t="s">
        <v>53</v>
      </c>
      <c r="D66" s="330"/>
    </row>
    <row r="67" spans="2:10" s="39" customFormat="1" ht="8.25" customHeight="1">
      <c r="B67" s="573" t="s">
        <v>150</v>
      </c>
      <c r="C67" s="573"/>
      <c r="D67" s="573"/>
      <c r="E67" s="573"/>
      <c r="F67" s="573"/>
      <c r="G67" s="573"/>
      <c r="H67" s="573"/>
      <c r="I67" s="573"/>
      <c r="J67" s="573"/>
    </row>
    <row r="68" spans="2:11" s="39" customFormat="1" ht="65.25" customHeight="1">
      <c r="B68" s="574" t="s">
        <v>27</v>
      </c>
      <c r="C68" s="575"/>
      <c r="D68" s="575"/>
      <c r="E68" s="575"/>
      <c r="F68" s="575"/>
      <c r="G68" s="575"/>
      <c r="H68" s="575"/>
      <c r="I68" s="575"/>
      <c r="J68" s="575"/>
      <c r="K68" s="575"/>
    </row>
    <row r="69" spans="2:11" s="39" customFormat="1" ht="42.75" customHeight="1">
      <c r="B69" s="576" t="s">
        <v>9</v>
      </c>
      <c r="C69" s="573"/>
      <c r="D69" s="573"/>
      <c r="E69" s="573"/>
      <c r="F69" s="573"/>
      <c r="G69" s="573"/>
      <c r="H69" s="573"/>
      <c r="I69" s="573"/>
      <c r="J69" s="573"/>
      <c r="K69" s="573"/>
    </row>
    <row r="70" spans="2:11" s="39" customFormat="1" ht="55.5" customHeight="1">
      <c r="B70" s="576" t="s">
        <v>91</v>
      </c>
      <c r="C70" s="573"/>
      <c r="D70" s="573"/>
      <c r="E70" s="573"/>
      <c r="F70" s="573"/>
      <c r="G70" s="573"/>
      <c r="H70" s="573"/>
      <c r="I70" s="573"/>
      <c r="J70" s="573"/>
      <c r="K70" s="573"/>
    </row>
    <row r="71" spans="2:11" s="39" customFormat="1" ht="41.25" customHeight="1">
      <c r="B71" s="576" t="s">
        <v>89</v>
      </c>
      <c r="C71" s="573"/>
      <c r="D71" s="573"/>
      <c r="E71" s="573"/>
      <c r="F71" s="573"/>
      <c r="G71" s="573"/>
      <c r="H71" s="573"/>
      <c r="I71" s="573"/>
      <c r="J71" s="573"/>
      <c r="K71" s="573"/>
    </row>
    <row r="72" spans="2:11" s="39" customFormat="1" ht="16.5" customHeight="1">
      <c r="B72" s="573"/>
      <c r="C72" s="573"/>
      <c r="D72" s="573"/>
      <c r="E72" s="573"/>
      <c r="F72" s="573"/>
      <c r="G72" s="573"/>
      <c r="H72" s="573"/>
      <c r="I72" s="573"/>
      <c r="J72" s="573"/>
      <c r="K72" s="573"/>
    </row>
    <row r="73" spans="2:3" s="39" customFormat="1" ht="14.25" customHeight="1">
      <c r="B73" s="40" t="s">
        <v>54</v>
      </c>
      <c r="C73" s="331"/>
    </row>
    <row r="74" spans="2:11" s="39" customFormat="1" ht="29.25" customHeight="1">
      <c r="B74" s="574" t="s">
        <v>31</v>
      </c>
      <c r="C74" s="575"/>
      <c r="D74" s="575"/>
      <c r="E74" s="575"/>
      <c r="F74" s="575"/>
      <c r="G74" s="575"/>
      <c r="H74" s="575"/>
      <c r="I74" s="575"/>
      <c r="J74" s="575"/>
      <c r="K74" s="575"/>
    </row>
    <row r="75" spans="2:11" s="39" customFormat="1" ht="42" customHeight="1">
      <c r="B75" s="576" t="s">
        <v>90</v>
      </c>
      <c r="C75" s="573"/>
      <c r="D75" s="573"/>
      <c r="E75" s="573"/>
      <c r="F75" s="573"/>
      <c r="G75" s="573"/>
      <c r="H75" s="573"/>
      <c r="I75" s="573"/>
      <c r="J75" s="573"/>
      <c r="K75" s="573"/>
    </row>
    <row r="76" spans="2:11" s="39" customFormat="1" ht="56.25" customHeight="1">
      <c r="B76" s="576" t="s">
        <v>92</v>
      </c>
      <c r="C76" s="573"/>
      <c r="D76" s="573"/>
      <c r="E76" s="573"/>
      <c r="F76" s="573"/>
      <c r="G76" s="573"/>
      <c r="H76" s="573"/>
      <c r="I76" s="573"/>
      <c r="J76" s="573"/>
      <c r="K76" s="573"/>
    </row>
    <row r="77" spans="2:11" s="39" customFormat="1" ht="52.5" customHeight="1">
      <c r="B77" s="576" t="s">
        <v>93</v>
      </c>
      <c r="C77" s="576"/>
      <c r="D77" s="576"/>
      <c r="E77" s="576"/>
      <c r="F77" s="576"/>
      <c r="G77" s="576"/>
      <c r="H77" s="576"/>
      <c r="I77" s="576"/>
      <c r="J77" s="576"/>
      <c r="K77" s="576"/>
    </row>
    <row r="78" spans="2:11" s="39" customFormat="1" ht="17.25" customHeight="1">
      <c r="B78" s="42"/>
      <c r="C78" s="42"/>
      <c r="D78" s="42"/>
      <c r="E78" s="42"/>
      <c r="F78" s="42"/>
      <c r="G78" s="42"/>
      <c r="H78" s="42"/>
      <c r="I78" s="42"/>
      <c r="J78" s="42"/>
      <c r="K78" s="42"/>
    </row>
    <row r="79" spans="2:3" s="39" customFormat="1" ht="19.5" customHeight="1">
      <c r="B79" s="40" t="s">
        <v>253</v>
      </c>
      <c r="C79" s="26"/>
    </row>
    <row r="80" spans="2:11" s="39" customFormat="1" ht="37.5" customHeight="1">
      <c r="B80" s="576" t="s">
        <v>30</v>
      </c>
      <c r="C80" s="573"/>
      <c r="D80" s="573"/>
      <c r="E80" s="573"/>
      <c r="F80" s="573"/>
      <c r="G80" s="573"/>
      <c r="H80" s="573"/>
      <c r="I80" s="573"/>
      <c r="J80" s="573"/>
      <c r="K80" s="573"/>
    </row>
    <row r="81" s="39" customFormat="1" ht="7.5" customHeight="1"/>
    <row r="82" s="39" customFormat="1" ht="21" customHeight="1">
      <c r="B82" s="40" t="s">
        <v>56</v>
      </c>
    </row>
    <row r="83" spans="2:11" s="39" customFormat="1" ht="45" customHeight="1">
      <c r="B83" s="576" t="s">
        <v>64</v>
      </c>
      <c r="C83" s="573"/>
      <c r="D83" s="573"/>
      <c r="E83" s="573"/>
      <c r="F83" s="573"/>
      <c r="G83" s="573"/>
      <c r="H83" s="573"/>
      <c r="I83" s="573"/>
      <c r="J83" s="573"/>
      <c r="K83" s="573"/>
    </row>
    <row r="84" spans="2:11" s="39" customFormat="1" ht="14.25" customHeight="1">
      <c r="B84" s="41"/>
      <c r="C84" s="42"/>
      <c r="D84" s="42"/>
      <c r="E84" s="42"/>
      <c r="F84" s="42"/>
      <c r="G84" s="42"/>
      <c r="H84" s="42"/>
      <c r="I84" s="42"/>
      <c r="J84" s="42"/>
      <c r="K84" s="26"/>
    </row>
    <row r="85" spans="2:3" s="44" customFormat="1" ht="15">
      <c r="B85" s="40" t="s">
        <v>254</v>
      </c>
      <c r="C85" s="39"/>
    </row>
    <row r="86" spans="2:11" s="39" customFormat="1" ht="62.25" customHeight="1">
      <c r="B86" s="576" t="s">
        <v>94</v>
      </c>
      <c r="C86" s="573"/>
      <c r="D86" s="573"/>
      <c r="E86" s="573"/>
      <c r="F86" s="573"/>
      <c r="G86" s="573"/>
      <c r="H86" s="573"/>
      <c r="I86" s="573"/>
      <c r="J86" s="573"/>
      <c r="K86" s="573"/>
    </row>
    <row r="87" spans="2:10" s="39" customFormat="1" ht="17.25" customHeight="1">
      <c r="B87" s="580"/>
      <c r="C87" s="580"/>
      <c r="D87" s="580"/>
      <c r="E87" s="580"/>
      <c r="F87" s="580"/>
      <c r="G87" s="580"/>
      <c r="H87" s="580"/>
      <c r="I87" s="580"/>
      <c r="J87" s="580"/>
    </row>
    <row r="88" s="39" customFormat="1" ht="15">
      <c r="B88" s="40" t="s">
        <v>255</v>
      </c>
    </row>
    <row r="89" spans="2:11" s="39" customFormat="1" ht="31.5" customHeight="1">
      <c r="B89" s="576" t="s">
        <v>256</v>
      </c>
      <c r="C89" s="573"/>
      <c r="D89" s="573"/>
      <c r="E89" s="573"/>
      <c r="F89" s="573"/>
      <c r="G89" s="573"/>
      <c r="H89" s="573"/>
      <c r="I89" s="573"/>
      <c r="J89" s="573"/>
      <c r="K89" s="573"/>
    </row>
    <row r="90" spans="2:11" s="39" customFormat="1" ht="31.5" customHeight="1">
      <c r="B90" s="578" t="s">
        <v>257</v>
      </c>
      <c r="C90" s="579"/>
      <c r="D90" s="579"/>
      <c r="E90" s="579"/>
      <c r="F90" s="579"/>
      <c r="G90" s="579"/>
      <c r="H90" s="579"/>
      <c r="I90" s="579"/>
      <c r="J90" s="579"/>
      <c r="K90" s="579"/>
    </row>
    <row r="91" s="39" customFormat="1" ht="14.25"/>
    <row r="92" s="39" customFormat="1" ht="14.25"/>
    <row r="93" spans="2:11" ht="12.75">
      <c r="B93" s="19"/>
      <c r="C93" s="19"/>
      <c r="D93" s="19"/>
      <c r="E93" s="19"/>
      <c r="F93" s="19"/>
      <c r="G93" s="19"/>
      <c r="H93" s="19"/>
      <c r="I93" s="19"/>
      <c r="J93" s="19"/>
      <c r="K93" s="19"/>
    </row>
    <row r="94" spans="2:11" ht="12.75">
      <c r="B94" s="19"/>
      <c r="C94" s="19"/>
      <c r="D94" s="19"/>
      <c r="E94" s="19"/>
      <c r="F94" s="19"/>
      <c r="G94" s="19"/>
      <c r="H94" s="19"/>
      <c r="I94" s="19"/>
      <c r="J94" s="19"/>
      <c r="K94" s="19"/>
    </row>
    <row r="95" spans="2:11" ht="12.75">
      <c r="B95" s="19"/>
      <c r="C95" s="19"/>
      <c r="D95" s="19"/>
      <c r="E95" s="19"/>
      <c r="F95" s="19"/>
      <c r="G95" s="19"/>
      <c r="H95" s="19"/>
      <c r="I95" s="19"/>
      <c r="J95" s="19"/>
      <c r="K95" s="19"/>
    </row>
    <row r="96" spans="2:11" ht="12.75">
      <c r="B96" s="19"/>
      <c r="C96" s="19"/>
      <c r="D96" s="19"/>
      <c r="E96" s="19"/>
      <c r="F96" s="19"/>
      <c r="G96" s="19"/>
      <c r="H96" s="19"/>
      <c r="I96" s="19"/>
      <c r="J96" s="19"/>
      <c r="K96" s="19"/>
    </row>
    <row r="97" spans="2:11" ht="12.75">
      <c r="B97" s="19"/>
      <c r="C97" s="19"/>
      <c r="D97" s="19"/>
      <c r="E97" s="19"/>
      <c r="F97" s="19"/>
      <c r="G97" s="19"/>
      <c r="H97" s="19"/>
      <c r="I97" s="19"/>
      <c r="J97" s="19"/>
      <c r="K97" s="19"/>
    </row>
    <row r="98" spans="2:11" ht="12.75">
      <c r="B98" s="19"/>
      <c r="C98" s="19"/>
      <c r="D98" s="19"/>
      <c r="E98" s="19"/>
      <c r="F98" s="19"/>
      <c r="G98" s="19"/>
      <c r="H98" s="19"/>
      <c r="I98" s="19"/>
      <c r="J98" s="19"/>
      <c r="K98" s="19"/>
    </row>
    <row r="99" spans="2:11" ht="12.75">
      <c r="B99" s="19"/>
      <c r="C99" s="19"/>
      <c r="D99" s="19"/>
      <c r="E99" s="19"/>
      <c r="F99" s="19"/>
      <c r="G99" s="19"/>
      <c r="H99" s="19"/>
      <c r="I99" s="19"/>
      <c r="J99" s="19"/>
      <c r="K99" s="19"/>
    </row>
    <row r="100" spans="2:11" ht="12.75">
      <c r="B100" s="19"/>
      <c r="C100" s="19"/>
      <c r="D100" s="19"/>
      <c r="E100" s="19"/>
      <c r="F100" s="19"/>
      <c r="G100" s="19"/>
      <c r="H100" s="19"/>
      <c r="I100" s="19"/>
      <c r="J100" s="19"/>
      <c r="K100" s="19"/>
    </row>
    <row r="101" spans="2:11" ht="12.75">
      <c r="B101" s="19"/>
      <c r="C101" s="19"/>
      <c r="D101" s="19"/>
      <c r="E101" s="19"/>
      <c r="F101" s="19"/>
      <c r="G101" s="19"/>
      <c r="H101" s="19"/>
      <c r="I101" s="19"/>
      <c r="J101" s="19"/>
      <c r="K101" s="19"/>
    </row>
    <row r="102" spans="2:11" ht="12.75">
      <c r="B102" s="19"/>
      <c r="C102" s="19"/>
      <c r="D102" s="19"/>
      <c r="E102" s="19"/>
      <c r="F102" s="19"/>
      <c r="G102" s="19"/>
      <c r="H102" s="19"/>
      <c r="I102" s="19"/>
      <c r="J102" s="19"/>
      <c r="K102" s="19"/>
    </row>
    <row r="103" spans="2:11" ht="12.75">
      <c r="B103" s="19"/>
      <c r="C103" s="19"/>
      <c r="D103" s="19"/>
      <c r="E103" s="19"/>
      <c r="F103" s="19"/>
      <c r="G103" s="19"/>
      <c r="H103" s="19"/>
      <c r="I103" s="19"/>
      <c r="J103" s="19"/>
      <c r="K103" s="19"/>
    </row>
    <row r="104" spans="2:11" ht="12.75">
      <c r="B104" s="19"/>
      <c r="C104" s="19"/>
      <c r="D104" s="19"/>
      <c r="E104" s="19"/>
      <c r="F104" s="19"/>
      <c r="G104" s="19"/>
      <c r="H104" s="19"/>
      <c r="I104" s="19"/>
      <c r="J104" s="19"/>
      <c r="K104" s="19"/>
    </row>
  </sheetData>
  <sheetProtection sheet="1" objects="1" scenarios="1"/>
  <mergeCells count="45">
    <mergeCell ref="B90:K90"/>
    <mergeCell ref="B83:K83"/>
    <mergeCell ref="B86:K86"/>
    <mergeCell ref="B87:J87"/>
    <mergeCell ref="B89:K89"/>
    <mergeCell ref="B75:K75"/>
    <mergeCell ref="B76:K76"/>
    <mergeCell ref="B80:K80"/>
    <mergeCell ref="B77:K77"/>
    <mergeCell ref="B69:K69"/>
    <mergeCell ref="B70:K70"/>
    <mergeCell ref="B74:K74"/>
    <mergeCell ref="B72:K72"/>
    <mergeCell ref="B71:K71"/>
    <mergeCell ref="B64:K64"/>
    <mergeCell ref="B67:J67"/>
    <mergeCell ref="B68:K68"/>
    <mergeCell ref="B54:K54"/>
    <mergeCell ref="B59:K59"/>
    <mergeCell ref="B60:K60"/>
    <mergeCell ref="B61:K61"/>
    <mergeCell ref="B56:K56"/>
    <mergeCell ref="C43:K43"/>
    <mergeCell ref="C44:K44"/>
    <mergeCell ref="C45:K45"/>
    <mergeCell ref="C39:K39"/>
    <mergeCell ref="C40:K40"/>
    <mergeCell ref="C41:K41"/>
    <mergeCell ref="C42:K42"/>
    <mergeCell ref="C35:K35"/>
    <mergeCell ref="C36:K36"/>
    <mergeCell ref="C37:K37"/>
    <mergeCell ref="C38:K38"/>
    <mergeCell ref="B26:K26"/>
    <mergeCell ref="B28:K28"/>
    <mergeCell ref="B31:K31"/>
    <mergeCell ref="B33:D33"/>
    <mergeCell ref="B12:K13"/>
    <mergeCell ref="B20:K20"/>
    <mergeCell ref="B22:K22"/>
    <mergeCell ref="B24:K24"/>
    <mergeCell ref="B1:C1"/>
    <mergeCell ref="B3:K3"/>
    <mergeCell ref="B5:K5"/>
    <mergeCell ref="B7:K7"/>
  </mergeCells>
  <hyperlinks>
    <hyperlink ref="B60" r:id="rId1" display="http://unstats.un.org/unsd/cr/registry/regcst.asp?Cl=27"/>
  </hyperlinks>
  <printOptions horizontalCentered="1"/>
  <pageMargins left="0.45972222222222225" right="0.5701388888888889" top="0.82" bottom="0.9840277777777777" header="0.5118055555555556" footer="0.5"/>
  <pageSetup horizontalDpi="300" verticalDpi="300" orientation="landscape" paperSize="9" scale="89" r:id="rId2"/>
  <headerFooter alignWithMargins="0">
    <oddFooter>&amp;C&amp;8Questionnaire UNSD/PNUE 2008 sur les Statistiques de l’environnement - Section de Déchets- p.&amp;P</oddFooter>
  </headerFooter>
  <rowBreaks count="4" manualBreakCount="4">
    <brk id="30" max="255" man="1"/>
    <brk id="53" max="10" man="1"/>
    <brk id="69" max="10" man="1"/>
    <brk id="83" max="255" man="1"/>
  </rowBreaks>
</worksheet>
</file>

<file path=xl/worksheets/sheet3.xml><?xml version="1.0" encoding="utf-8"?>
<worksheet xmlns="http://schemas.openxmlformats.org/spreadsheetml/2006/main" xmlns:r="http://schemas.openxmlformats.org/officeDocument/2006/relationships">
  <sheetPr codeName="Sheet3"/>
  <dimension ref="B1:G60"/>
  <sheetViews>
    <sheetView showGridLines="0" showRowColHeaders="0" zoomScale="90" zoomScaleNormal="90" workbookViewId="0" topLeftCell="A1">
      <selection activeCell="B6" sqref="B6"/>
    </sheetView>
  </sheetViews>
  <sheetFormatPr defaultColWidth="9.140625" defaultRowHeight="12.75"/>
  <cols>
    <col min="1" max="1" width="2.140625" style="45" customWidth="1"/>
    <col min="2" max="2" width="13.140625" style="45" customWidth="1"/>
    <col min="3" max="3" width="26.00390625" style="46" customWidth="1"/>
    <col min="4" max="4" width="100.28125" style="47" customWidth="1"/>
    <col min="5" max="5" width="17.421875" style="45" customWidth="1"/>
    <col min="6" max="6" width="80.28125" style="45" customWidth="1"/>
    <col min="7" max="10" width="9.140625" style="45" customWidth="1"/>
    <col min="11" max="11" width="26.421875" style="45" customWidth="1"/>
    <col min="12" max="16384" width="9.140625" style="45" customWidth="1"/>
  </cols>
  <sheetData>
    <row r="1" spans="2:4" s="48" customFormat="1" ht="15.75">
      <c r="B1" s="49" t="s">
        <v>192</v>
      </c>
      <c r="C1" s="49"/>
      <c r="D1" s="50"/>
    </row>
    <row r="2" spans="3:4" s="48" customFormat="1" ht="11.25" customHeight="1">
      <c r="C2" s="49"/>
      <c r="D2" s="50"/>
    </row>
    <row r="3" spans="2:4" s="48" customFormat="1" ht="18">
      <c r="B3" s="581" t="s">
        <v>221</v>
      </c>
      <c r="C3" s="581"/>
      <c r="D3" s="581"/>
    </row>
    <row r="4" spans="2:4" s="48" customFormat="1" ht="18">
      <c r="B4" s="51"/>
      <c r="C4" s="52"/>
      <c r="D4" s="53"/>
    </row>
    <row r="5" spans="2:4" s="48" customFormat="1" ht="15.75">
      <c r="B5" s="565" t="s">
        <v>234</v>
      </c>
      <c r="C5" s="565"/>
      <c r="D5" s="565"/>
    </row>
    <row r="6" spans="2:4" s="48" customFormat="1" ht="45" customHeight="1">
      <c r="B6" s="566" t="s">
        <v>95</v>
      </c>
      <c r="C6" s="567"/>
      <c r="D6" s="567"/>
    </row>
    <row r="7" spans="2:4" s="48" customFormat="1" ht="25.5">
      <c r="B7" s="54" t="s">
        <v>235</v>
      </c>
      <c r="C7" s="55" t="s">
        <v>236</v>
      </c>
      <c r="D7" s="56" t="s">
        <v>96</v>
      </c>
    </row>
    <row r="8" spans="2:4" s="48" customFormat="1" ht="76.5">
      <c r="B8" s="332" t="s">
        <v>196</v>
      </c>
      <c r="C8" s="57" t="s">
        <v>307</v>
      </c>
      <c r="D8" s="229" t="s">
        <v>97</v>
      </c>
    </row>
    <row r="9" spans="2:4" s="48" customFormat="1" ht="80.25" customHeight="1">
      <c r="B9" s="333" t="s">
        <v>197</v>
      </c>
      <c r="C9" s="334" t="s">
        <v>258</v>
      </c>
      <c r="D9" s="335" t="s">
        <v>308</v>
      </c>
    </row>
    <row r="10" spans="2:4" s="48" customFormat="1" ht="67.5" customHeight="1">
      <c r="B10" s="336" t="s">
        <v>198</v>
      </c>
      <c r="C10" s="57" t="s">
        <v>314</v>
      </c>
      <c r="D10" s="229" t="s">
        <v>402</v>
      </c>
    </row>
    <row r="11" spans="2:4" s="48" customFormat="1" ht="30" customHeight="1">
      <c r="B11" s="336" t="s">
        <v>199</v>
      </c>
      <c r="C11" s="57" t="s">
        <v>309</v>
      </c>
      <c r="D11" s="229" t="s">
        <v>310</v>
      </c>
    </row>
    <row r="12" spans="2:4" s="48" customFormat="1" ht="42" customHeight="1">
      <c r="B12" s="337" t="s">
        <v>200</v>
      </c>
      <c r="C12" s="57" t="s">
        <v>151</v>
      </c>
      <c r="D12" s="229" t="s">
        <v>313</v>
      </c>
    </row>
    <row r="13" spans="2:5" ht="30" customHeight="1" thickBot="1">
      <c r="B13" s="338" t="s">
        <v>201</v>
      </c>
      <c r="C13" s="339" t="s">
        <v>312</v>
      </c>
      <c r="D13" s="340" t="s">
        <v>311</v>
      </c>
      <c r="E13" s="58"/>
    </row>
    <row r="14" spans="2:5" ht="22.5" customHeight="1">
      <c r="B14" s="59"/>
      <c r="C14" s="60"/>
      <c r="D14" s="24"/>
      <c r="E14" s="58"/>
    </row>
    <row r="15" spans="2:4" ht="15.75">
      <c r="B15" s="565" t="s">
        <v>259</v>
      </c>
      <c r="C15" s="565"/>
      <c r="D15" s="565"/>
    </row>
    <row r="16" spans="3:4" ht="11.25" customHeight="1">
      <c r="C16" s="61"/>
      <c r="D16" s="62"/>
    </row>
    <row r="17" spans="2:4" s="17" customFormat="1" ht="15" customHeight="1">
      <c r="B17" s="63" t="s">
        <v>260</v>
      </c>
      <c r="C17" s="55" t="s">
        <v>261</v>
      </c>
      <c r="D17" s="56" t="s">
        <v>220</v>
      </c>
    </row>
    <row r="18" spans="2:7" ht="39" customHeight="1">
      <c r="B18" s="341"/>
      <c r="C18" s="569" t="s">
        <v>262</v>
      </c>
      <c r="D18" s="570" t="s">
        <v>182</v>
      </c>
      <c r="F18" s="564"/>
      <c r="G18" s="564"/>
    </row>
    <row r="19" spans="2:7" ht="28.5" customHeight="1">
      <c r="B19" s="343"/>
      <c r="C19" s="569"/>
      <c r="D19" s="563"/>
      <c r="F19" s="608"/>
      <c r="G19" s="608"/>
    </row>
    <row r="20" spans="2:7" ht="40.5" customHeight="1">
      <c r="B20" s="64" t="s">
        <v>152</v>
      </c>
      <c r="C20" s="344" t="s">
        <v>403</v>
      </c>
      <c r="D20" s="342" t="s">
        <v>404</v>
      </c>
      <c r="F20" s="568"/>
      <c r="G20" s="568"/>
    </row>
    <row r="21" spans="2:7" ht="27" customHeight="1">
      <c r="B21" s="64" t="s">
        <v>152</v>
      </c>
      <c r="C21" s="279" t="s">
        <v>263</v>
      </c>
      <c r="D21" s="342" t="s">
        <v>0</v>
      </c>
      <c r="F21" s="65"/>
      <c r="G21" s="65"/>
    </row>
    <row r="22" spans="2:7" ht="36.75" customHeight="1">
      <c r="B22" s="64" t="s">
        <v>152</v>
      </c>
      <c r="C22" s="279" t="s">
        <v>2</v>
      </c>
      <c r="D22" s="342" t="s">
        <v>4</v>
      </c>
      <c r="F22" s="65"/>
      <c r="G22" s="65"/>
    </row>
    <row r="23" spans="2:7" ht="42" customHeight="1">
      <c r="B23" s="64" t="s">
        <v>152</v>
      </c>
      <c r="C23" s="279" t="s">
        <v>3</v>
      </c>
      <c r="D23" s="342" t="s">
        <v>1</v>
      </c>
      <c r="F23" s="65"/>
      <c r="G23" s="65"/>
    </row>
    <row r="24" spans="2:7" s="66" customFormat="1" ht="30.75" customHeight="1">
      <c r="B24" s="64" t="s">
        <v>152</v>
      </c>
      <c r="C24" s="228" t="s">
        <v>264</v>
      </c>
      <c r="D24" s="229" t="s">
        <v>5</v>
      </c>
      <c r="E24" s="67"/>
      <c r="F24" s="568"/>
      <c r="G24" s="568"/>
    </row>
    <row r="25" spans="2:7" s="66" customFormat="1" ht="28.5" customHeight="1">
      <c r="B25" s="64" t="s">
        <v>152</v>
      </c>
      <c r="C25" s="228" t="s">
        <v>297</v>
      </c>
      <c r="D25" s="229" t="s">
        <v>6</v>
      </c>
      <c r="E25" s="67"/>
      <c r="F25" s="65"/>
      <c r="G25" s="65"/>
    </row>
    <row r="26" spans="2:5" s="66" customFormat="1" ht="26.25" customHeight="1">
      <c r="B26" s="64" t="s">
        <v>152</v>
      </c>
      <c r="C26" s="228" t="s">
        <v>59</v>
      </c>
      <c r="D26" s="229" t="s">
        <v>60</v>
      </c>
      <c r="E26" s="68"/>
    </row>
    <row r="27" spans="2:5" s="66" customFormat="1" ht="54.75" customHeight="1">
      <c r="B27" s="341" t="s">
        <v>131</v>
      </c>
      <c r="C27" s="228" t="s">
        <v>265</v>
      </c>
      <c r="D27" s="229" t="s">
        <v>7</v>
      </c>
      <c r="E27" s="68"/>
    </row>
    <row r="28" spans="2:5" s="66" customFormat="1" ht="27" customHeight="1">
      <c r="B28" s="64" t="s">
        <v>143</v>
      </c>
      <c r="C28" s="57" t="s">
        <v>22</v>
      </c>
      <c r="D28" s="229" t="s">
        <v>98</v>
      </c>
      <c r="E28" s="68"/>
    </row>
    <row r="29" spans="2:5" s="66" customFormat="1" ht="18" customHeight="1">
      <c r="B29" s="64" t="s">
        <v>143</v>
      </c>
      <c r="C29" s="57" t="s">
        <v>23</v>
      </c>
      <c r="D29" s="229" t="s">
        <v>99</v>
      </c>
      <c r="E29" s="68"/>
    </row>
    <row r="30" spans="2:5" s="66" customFormat="1" ht="18" customHeight="1">
      <c r="B30" s="64" t="s">
        <v>143</v>
      </c>
      <c r="C30" s="57" t="s">
        <v>24</v>
      </c>
      <c r="D30" s="229" t="s">
        <v>102</v>
      </c>
      <c r="E30" s="68"/>
    </row>
    <row r="31" spans="2:5" s="66" customFormat="1" ht="15" customHeight="1">
      <c r="B31" s="64" t="s">
        <v>143</v>
      </c>
      <c r="C31" s="57" t="s">
        <v>25</v>
      </c>
      <c r="D31" s="229" t="s">
        <v>100</v>
      </c>
      <c r="E31" s="68"/>
    </row>
    <row r="32" spans="2:5" s="66" customFormat="1" ht="25.5" customHeight="1">
      <c r="B32" s="64" t="s">
        <v>143</v>
      </c>
      <c r="C32" s="57" t="s">
        <v>26</v>
      </c>
      <c r="D32" s="229" t="s">
        <v>101</v>
      </c>
      <c r="E32" s="68"/>
    </row>
    <row r="33" spans="2:5" s="66" customFormat="1" ht="55.5" customHeight="1">
      <c r="B33" s="64" t="s">
        <v>143</v>
      </c>
      <c r="C33" s="57" t="s">
        <v>20</v>
      </c>
      <c r="D33" s="229" t="s">
        <v>21</v>
      </c>
      <c r="E33" s="68"/>
    </row>
    <row r="34" spans="2:5" s="66" customFormat="1" ht="27" customHeight="1">
      <c r="B34" s="341" t="s">
        <v>143</v>
      </c>
      <c r="C34" s="57" t="s">
        <v>19</v>
      </c>
      <c r="D34" s="229" t="s">
        <v>103</v>
      </c>
      <c r="E34" s="68"/>
    </row>
    <row r="35" spans="2:5" s="66" customFormat="1" ht="27" customHeight="1">
      <c r="B35" s="341" t="s">
        <v>143</v>
      </c>
      <c r="C35" s="57" t="s">
        <v>46</v>
      </c>
      <c r="D35" s="229" t="s">
        <v>50</v>
      </c>
      <c r="E35" s="68"/>
    </row>
    <row r="36" spans="2:5" s="66" customFormat="1" ht="27" customHeight="1">
      <c r="B36" s="341" t="s">
        <v>145</v>
      </c>
      <c r="C36" s="57" t="s">
        <v>18</v>
      </c>
      <c r="D36" s="229" t="s">
        <v>17</v>
      </c>
      <c r="E36" s="68"/>
    </row>
    <row r="37" spans="2:5" s="66" customFormat="1" ht="27" customHeight="1">
      <c r="B37" s="341" t="s">
        <v>144</v>
      </c>
      <c r="C37" s="57" t="s">
        <v>266</v>
      </c>
      <c r="D37" s="229" t="s">
        <v>267</v>
      </c>
      <c r="E37" s="68"/>
    </row>
    <row r="38" spans="2:5" s="66" customFormat="1" ht="27.75" customHeight="1">
      <c r="B38" s="341" t="s">
        <v>145</v>
      </c>
      <c r="C38" s="228" t="s">
        <v>268</v>
      </c>
      <c r="D38" s="281" t="s">
        <v>118</v>
      </c>
      <c r="E38" s="72"/>
    </row>
    <row r="39" spans="2:5" s="66" customFormat="1" ht="41.25" customHeight="1">
      <c r="B39" s="341" t="s">
        <v>145</v>
      </c>
      <c r="C39" s="228" t="s">
        <v>269</v>
      </c>
      <c r="D39" s="229" t="s">
        <v>10</v>
      </c>
      <c r="E39" s="72"/>
    </row>
    <row r="40" spans="2:5" s="43" customFormat="1" ht="78" customHeight="1">
      <c r="B40" s="345" t="s">
        <v>142</v>
      </c>
      <c r="C40" s="69" t="s">
        <v>270</v>
      </c>
      <c r="D40" s="230" t="s">
        <v>277</v>
      </c>
      <c r="E40" s="70"/>
    </row>
    <row r="41" spans="2:5" s="71" customFormat="1" ht="49.5" customHeight="1">
      <c r="B41" s="346"/>
      <c r="C41" s="231"/>
      <c r="D41" s="347" t="s">
        <v>15</v>
      </c>
      <c r="E41" s="70"/>
    </row>
    <row r="42" spans="2:5" ht="39.75" customHeight="1">
      <c r="B42" s="348" t="s">
        <v>146</v>
      </c>
      <c r="C42" s="57" t="s">
        <v>57</v>
      </c>
      <c r="D42" s="349" t="s">
        <v>183</v>
      </c>
      <c r="E42" s="72"/>
    </row>
    <row r="43" spans="2:5" s="66" customFormat="1" ht="33.75" customHeight="1">
      <c r="B43" s="348" t="s">
        <v>133</v>
      </c>
      <c r="C43" s="57" t="s">
        <v>271</v>
      </c>
      <c r="D43" s="229" t="s">
        <v>276</v>
      </c>
      <c r="E43" s="72"/>
    </row>
    <row r="44" spans="2:5" s="66" customFormat="1" ht="30.75" customHeight="1">
      <c r="B44" s="64" t="s">
        <v>146</v>
      </c>
      <c r="C44" s="228" t="s">
        <v>272</v>
      </c>
      <c r="D44" s="229" t="s">
        <v>8</v>
      </c>
      <c r="E44" s="72"/>
    </row>
    <row r="45" spans="2:5" s="66" customFormat="1" ht="30" customHeight="1">
      <c r="B45" s="345" t="s">
        <v>146</v>
      </c>
      <c r="C45" s="57" t="s">
        <v>55</v>
      </c>
      <c r="D45" s="229" t="s">
        <v>58</v>
      </c>
      <c r="E45" s="72"/>
    </row>
    <row r="46" spans="2:5" s="66" customFormat="1" ht="29.25" customHeight="1">
      <c r="B46" s="345" t="s">
        <v>146</v>
      </c>
      <c r="C46" s="57" t="s">
        <v>13</v>
      </c>
      <c r="D46" s="229" t="s">
        <v>14</v>
      </c>
      <c r="E46" s="72"/>
    </row>
    <row r="47" spans="2:5" s="66" customFormat="1" ht="68.25" customHeight="1">
      <c r="B47" s="348" t="s">
        <v>146</v>
      </c>
      <c r="C47" s="350" t="s">
        <v>11</v>
      </c>
      <c r="D47" s="229" t="s">
        <v>12</v>
      </c>
      <c r="E47" s="72"/>
    </row>
    <row r="48" spans="2:5" s="66" customFormat="1" ht="42.75" customHeight="1">
      <c r="B48" s="341" t="s">
        <v>145</v>
      </c>
      <c r="C48" s="57" t="s">
        <v>273</v>
      </c>
      <c r="D48" s="229" t="s">
        <v>275</v>
      </c>
      <c r="E48" s="72"/>
    </row>
    <row r="49" spans="2:5" s="66" customFormat="1" ht="19.5" customHeight="1">
      <c r="B49" s="64" t="s">
        <v>134</v>
      </c>
      <c r="C49" s="214" t="s">
        <v>274</v>
      </c>
      <c r="D49" s="229" t="s">
        <v>119</v>
      </c>
      <c r="E49" s="72"/>
    </row>
    <row r="50" spans="2:5" s="66" customFormat="1" ht="28.5" customHeight="1">
      <c r="B50" s="64" t="s">
        <v>134</v>
      </c>
      <c r="C50" s="57" t="s">
        <v>13</v>
      </c>
      <c r="D50" s="229" t="s">
        <v>123</v>
      </c>
      <c r="E50" s="72"/>
    </row>
    <row r="51" spans="2:5" s="66" customFormat="1" ht="18.75" customHeight="1">
      <c r="B51" s="64" t="s">
        <v>134</v>
      </c>
      <c r="C51" s="57" t="s">
        <v>121</v>
      </c>
      <c r="D51" s="281" t="s">
        <v>120</v>
      </c>
      <c r="E51" s="72"/>
    </row>
    <row r="52" spans="2:5" s="66" customFormat="1" ht="44.25" customHeight="1" thickBot="1">
      <c r="B52" s="351" t="s">
        <v>134</v>
      </c>
      <c r="C52" s="352" t="s">
        <v>122</v>
      </c>
      <c r="D52" s="353" t="s">
        <v>79</v>
      </c>
      <c r="E52" s="72"/>
    </row>
    <row r="53" s="66" customFormat="1" ht="14.25">
      <c r="E53" s="72"/>
    </row>
    <row r="54" spans="3:5" s="66" customFormat="1" ht="14.25">
      <c r="C54" s="73"/>
      <c r="D54" s="74"/>
      <c r="E54" s="72"/>
    </row>
    <row r="55" spans="3:5" s="66" customFormat="1" ht="14.25">
      <c r="C55" s="73"/>
      <c r="D55" s="74"/>
      <c r="E55" s="72"/>
    </row>
    <row r="56" spans="3:5" ht="12.75">
      <c r="C56" s="73"/>
      <c r="D56" s="74"/>
      <c r="E56" s="41"/>
    </row>
    <row r="57" spans="3:5" ht="12.75">
      <c r="C57" s="73"/>
      <c r="D57" s="74"/>
      <c r="E57" s="41"/>
    </row>
    <row r="58" spans="3:5" ht="12.75">
      <c r="C58" s="73"/>
      <c r="D58" s="74"/>
      <c r="E58" s="41"/>
    </row>
    <row r="59" spans="3:4" ht="12.75">
      <c r="C59" s="73"/>
      <c r="D59" s="74"/>
    </row>
    <row r="60" spans="3:4" ht="12.75">
      <c r="C60" s="73"/>
      <c r="D60" s="74"/>
    </row>
  </sheetData>
  <sheetProtection sheet="1" objects="1" scenarios="1"/>
  <mergeCells count="10">
    <mergeCell ref="F20:G20"/>
    <mergeCell ref="F24:G24"/>
    <mergeCell ref="C18:C19"/>
    <mergeCell ref="D18:D19"/>
    <mergeCell ref="F18:G18"/>
    <mergeCell ref="F19:G19"/>
    <mergeCell ref="B3:D3"/>
    <mergeCell ref="B5:D5"/>
    <mergeCell ref="B6:D6"/>
    <mergeCell ref="B15:D15"/>
  </mergeCells>
  <hyperlinks>
    <hyperlink ref="B6" r:id="rId1" display="http://unstats.un.org/unsd/cr/registry/regcst.asp?Cl=27"/>
  </hyperlinks>
  <printOptions horizontalCentered="1"/>
  <pageMargins left="0.45972222222222225" right="0.48" top="0.82" bottom="0.9840277777777777" header="0.5118055555555556" footer="0.5"/>
  <pageSetup horizontalDpi="300" verticalDpi="300" orientation="landscape" paperSize="9" scale="90" r:id="rId2"/>
  <headerFooter alignWithMargins="0">
    <oddFooter>&amp;C&amp;8Questionnaire UNSD/PNUE 2008 sur les Statistiques de l’environnement - Section de Déchets- p.&amp;P</oddFooter>
  </headerFooter>
  <rowBreaks count="2" manualBreakCount="2">
    <brk id="14" min="1" max="3" man="1"/>
    <brk id="32" min="1" max="3" man="1"/>
  </rowBreaks>
</worksheet>
</file>

<file path=xl/worksheets/sheet4.xml><?xml version="1.0" encoding="utf-8"?>
<worksheet xmlns="http://schemas.openxmlformats.org/spreadsheetml/2006/main" xmlns:r="http://schemas.openxmlformats.org/officeDocument/2006/relationships">
  <sheetPr codeName="Sheet4"/>
  <dimension ref="A1:BS48"/>
  <sheetViews>
    <sheetView showGridLines="0" tabSelected="1" zoomScale="83" zoomScaleNormal="83" workbookViewId="0" topLeftCell="C1">
      <selection activeCell="B6" sqref="B6"/>
    </sheetView>
  </sheetViews>
  <sheetFormatPr defaultColWidth="9.140625" defaultRowHeight="12.75"/>
  <cols>
    <col min="1" max="1" width="4.57421875" style="75" hidden="1" customWidth="1"/>
    <col min="2" max="2" width="0.2890625" style="75" hidden="1" customWidth="1"/>
    <col min="3" max="3" width="7.00390625" style="0" customWidth="1"/>
    <col min="4" max="4" width="5.7109375" style="0" customWidth="1"/>
    <col min="5" max="5" width="37.140625" style="0" customWidth="1"/>
    <col min="6" max="6" width="5.8515625" style="0" customWidth="1"/>
    <col min="7" max="7" width="6.8515625" style="0" customWidth="1"/>
    <col min="8" max="8" width="1.7109375" style="17" customWidth="1"/>
    <col min="9" max="9" width="6.8515625" style="0" customWidth="1"/>
    <col min="10" max="10" width="1.7109375" style="17" customWidth="1"/>
    <col min="11" max="11" width="6.8515625" style="17" customWidth="1"/>
    <col min="12" max="12" width="1.7109375" style="17" customWidth="1"/>
    <col min="13" max="13" width="6.8515625" style="17" customWidth="1"/>
    <col min="14" max="14" width="1.7109375" style="17" customWidth="1"/>
    <col min="15" max="15" width="6.8515625" style="17" customWidth="1"/>
    <col min="16" max="16" width="1.7109375" style="17" customWidth="1"/>
    <col min="17" max="17" width="6.8515625" style="0" customWidth="1"/>
    <col min="18" max="18" width="1.7109375" style="17" customWidth="1"/>
    <col min="19" max="19" width="6.8515625" style="0" customWidth="1"/>
    <col min="20" max="20" width="1.7109375" style="17" customWidth="1"/>
    <col min="21" max="21" width="6.8515625" style="0" customWidth="1"/>
    <col min="22" max="22" width="1.7109375" style="17" customWidth="1"/>
    <col min="23" max="23" width="6.8515625" style="0" customWidth="1"/>
    <col min="24" max="24" width="1.7109375" style="17" customWidth="1"/>
    <col min="25" max="25" width="6.8515625" style="0" customWidth="1"/>
    <col min="26" max="26" width="1.7109375" style="0" customWidth="1"/>
    <col min="27" max="27" width="6.8515625" style="17" customWidth="1"/>
    <col min="28" max="28" width="1.7109375" style="17" customWidth="1"/>
    <col min="29" max="29" width="6.8515625" style="17" customWidth="1"/>
    <col min="30" max="30" width="1.7109375" style="17" customWidth="1"/>
    <col min="31" max="31" width="6.8515625" style="0" customWidth="1"/>
    <col min="32" max="32" width="1.7109375" style="17" customWidth="1"/>
    <col min="33" max="33" width="6.8515625" style="0" customWidth="1"/>
    <col min="34" max="34" width="1.7109375" style="17" customWidth="1"/>
    <col min="35" max="35" width="8.421875" style="0" customWidth="1"/>
    <col min="36" max="36" width="1.7109375" style="17" hidden="1" customWidth="1"/>
    <col min="37" max="37" width="4.140625" style="0" hidden="1" customWidth="1"/>
    <col min="38" max="38" width="32.57421875" style="0" hidden="1" customWidth="1"/>
    <col min="39" max="39" width="7.7109375" style="0" hidden="1" customWidth="1"/>
    <col min="40" max="40" width="5.8515625" style="0" hidden="1" customWidth="1"/>
    <col min="41" max="41" width="1.7109375" style="17" hidden="1" customWidth="1"/>
    <col min="42" max="42" width="5.8515625" style="0" hidden="1" customWidth="1"/>
    <col min="43" max="43" width="1.7109375" style="17" hidden="1" customWidth="1"/>
    <col min="44" max="44" width="5.8515625" style="17" hidden="1" customWidth="1"/>
    <col min="45" max="45" width="1.7109375" style="17" hidden="1" customWidth="1"/>
    <col min="46" max="46" width="5.8515625" style="17" hidden="1" customWidth="1"/>
    <col min="47" max="47" width="1.7109375" style="17" hidden="1" customWidth="1"/>
    <col min="48" max="48" width="5.8515625" style="17" hidden="1" customWidth="1"/>
    <col min="49" max="49" width="1.7109375" style="17" hidden="1" customWidth="1"/>
    <col min="50" max="50" width="6.00390625" style="0" hidden="1" customWidth="1"/>
    <col min="51" max="51" width="1.7109375" style="17" hidden="1" customWidth="1"/>
    <col min="52" max="52" width="5.8515625" style="0" hidden="1" customWidth="1"/>
    <col min="53" max="53" width="1.7109375" style="17" hidden="1" customWidth="1"/>
    <col min="54" max="54" width="5.8515625" style="0" hidden="1" customWidth="1"/>
    <col min="55" max="55" width="1.7109375" style="17" hidden="1" customWidth="1"/>
    <col min="56" max="56" width="5.8515625" style="0" hidden="1" customWidth="1"/>
    <col min="57" max="57" width="1.7109375" style="17" hidden="1" customWidth="1"/>
    <col min="58" max="58" width="5.8515625" style="0" hidden="1" customWidth="1"/>
    <col min="59" max="59" width="1.7109375" style="0" hidden="1" customWidth="1"/>
    <col min="60" max="60" width="5.8515625" style="17" hidden="1" customWidth="1"/>
    <col min="61" max="61" width="1.7109375" style="17" hidden="1" customWidth="1"/>
    <col min="62" max="62" width="5.8515625" style="17" hidden="1" customWidth="1"/>
    <col min="63" max="63" width="1.7109375" style="17" hidden="1" customWidth="1"/>
    <col min="64" max="64" width="5.8515625" style="0" hidden="1" customWidth="1"/>
    <col min="65" max="65" width="1.7109375" style="17" hidden="1" customWidth="1"/>
    <col min="66" max="66" width="5.8515625" style="0" hidden="1" customWidth="1"/>
    <col min="67" max="67" width="1.7109375" style="17" hidden="1" customWidth="1"/>
    <col min="68" max="68" width="0" style="0" hidden="1" customWidth="1"/>
  </cols>
  <sheetData>
    <row r="1" spans="2:71" ht="15.75" customHeight="1">
      <c r="B1" s="75">
        <v>0</v>
      </c>
      <c r="C1" s="614" t="s">
        <v>192</v>
      </c>
      <c r="D1" s="614"/>
      <c r="E1" s="614"/>
      <c r="F1" s="76"/>
      <c r="G1" s="76"/>
      <c r="H1" s="77"/>
      <c r="I1" s="76"/>
      <c r="J1" s="77"/>
      <c r="K1" s="77"/>
      <c r="L1" s="77"/>
      <c r="M1" s="77"/>
      <c r="N1" s="77"/>
      <c r="O1" s="77"/>
      <c r="P1" s="77"/>
      <c r="Q1" s="76"/>
      <c r="R1" s="77"/>
      <c r="S1" s="76"/>
      <c r="T1" s="77"/>
      <c r="U1" s="76"/>
      <c r="V1" s="77"/>
      <c r="W1" s="76"/>
      <c r="X1" s="77"/>
      <c r="Y1" s="76"/>
      <c r="Z1" s="76"/>
      <c r="AA1" s="78"/>
      <c r="AB1" s="78"/>
      <c r="AC1" s="78"/>
      <c r="AD1" s="78"/>
      <c r="AE1" s="79"/>
      <c r="AF1" s="78"/>
      <c r="AG1" s="79"/>
      <c r="AH1" s="78"/>
      <c r="AK1" s="160"/>
      <c r="AL1" s="160"/>
      <c r="AM1" s="239"/>
      <c r="AN1" s="239"/>
      <c r="AO1" s="123"/>
      <c r="AP1" s="239"/>
      <c r="AQ1" s="123"/>
      <c r="AR1" s="123"/>
      <c r="AS1" s="123"/>
      <c r="AT1" s="123"/>
      <c r="AU1" s="123"/>
      <c r="AV1" s="123"/>
      <c r="AW1" s="123"/>
      <c r="AX1" s="239"/>
      <c r="AY1" s="123"/>
      <c r="AZ1" s="239"/>
      <c r="BA1" s="123"/>
      <c r="BB1" s="239"/>
      <c r="BC1" s="123"/>
      <c r="BD1" s="239"/>
      <c r="BE1" s="123"/>
      <c r="BF1" s="239"/>
      <c r="BG1" s="239"/>
      <c r="BH1" s="18"/>
      <c r="BI1" s="18"/>
      <c r="BJ1" s="18"/>
      <c r="BK1" s="18"/>
      <c r="BL1" s="160"/>
      <c r="BM1" s="18"/>
      <c r="BN1" s="160"/>
      <c r="BO1" s="18"/>
      <c r="BP1" s="160"/>
      <c r="BQ1" s="160"/>
      <c r="BR1" s="160"/>
      <c r="BS1" s="160"/>
    </row>
    <row r="2" spans="3:71" ht="12.75">
      <c r="C2" s="80"/>
      <c r="D2" s="80"/>
      <c r="E2" s="81"/>
      <c r="F2" s="81"/>
      <c r="G2" s="81"/>
      <c r="H2" s="81"/>
      <c r="I2" s="81"/>
      <c r="J2" s="81"/>
      <c r="K2" s="81"/>
      <c r="L2" s="81"/>
      <c r="M2" s="81"/>
      <c r="N2" s="81"/>
      <c r="O2" s="81"/>
      <c r="P2" s="81"/>
      <c r="Q2" s="81"/>
      <c r="R2" s="81"/>
      <c r="S2" s="81"/>
      <c r="T2" s="81"/>
      <c r="U2" s="81"/>
      <c r="V2" s="81"/>
      <c r="W2" s="81"/>
      <c r="X2" s="81"/>
      <c r="Y2" s="81"/>
      <c r="Z2" s="81"/>
      <c r="AA2" s="82"/>
      <c r="AB2" s="82"/>
      <c r="AC2" s="82"/>
      <c r="AD2" s="82"/>
      <c r="AE2" s="80"/>
      <c r="AF2" s="82"/>
      <c r="AG2" s="80"/>
      <c r="AH2" s="82"/>
      <c r="AK2" s="240"/>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240"/>
      <c r="BM2" s="197"/>
      <c r="BN2" s="240"/>
      <c r="BO2" s="197"/>
      <c r="BP2" s="160"/>
      <c r="BQ2" s="160"/>
      <c r="BR2" s="160"/>
      <c r="BS2" s="160"/>
    </row>
    <row r="3" spans="1:71" s="11" customFormat="1" ht="17.25" customHeight="1">
      <c r="A3" s="75"/>
      <c r="B3" s="75">
        <v>178</v>
      </c>
      <c r="C3" s="615" t="s">
        <v>278</v>
      </c>
      <c r="D3" s="615"/>
      <c r="E3" s="83" t="s">
        <v>177</v>
      </c>
      <c r="F3" s="84"/>
      <c r="G3" s="616" t="s">
        <v>73</v>
      </c>
      <c r="H3" s="616"/>
      <c r="I3" s="616"/>
      <c r="J3" s="616"/>
      <c r="K3" s="85"/>
      <c r="L3" s="85"/>
      <c r="M3" s="85"/>
      <c r="N3" s="85"/>
      <c r="O3" s="85"/>
      <c r="P3" s="85"/>
      <c r="Q3" s="86"/>
      <c r="R3" s="87"/>
      <c r="S3" s="88"/>
      <c r="T3" s="81"/>
      <c r="U3" s="84"/>
      <c r="V3" s="81"/>
      <c r="W3" s="88" t="s">
        <v>75</v>
      </c>
      <c r="X3" s="89"/>
      <c r="Y3" s="86"/>
      <c r="Z3" s="86"/>
      <c r="AA3" s="87"/>
      <c r="AB3" s="87"/>
      <c r="AC3" s="87"/>
      <c r="AD3" s="87"/>
      <c r="AE3" s="88"/>
      <c r="AF3" s="88"/>
      <c r="AG3" s="88"/>
      <c r="AH3" s="82"/>
      <c r="AK3" s="245"/>
      <c r="AL3" s="241"/>
      <c r="AM3" s="242"/>
      <c r="AN3" s="611"/>
      <c r="AO3" s="611"/>
      <c r="AP3" s="611"/>
      <c r="AQ3" s="611"/>
      <c r="AR3" s="243"/>
      <c r="AS3" s="243"/>
      <c r="AT3" s="243"/>
      <c r="AU3" s="243"/>
      <c r="AV3" s="243"/>
      <c r="AW3" s="243"/>
      <c r="AX3" s="244"/>
      <c r="AY3" s="242"/>
      <c r="AZ3" s="242"/>
      <c r="BA3" s="242"/>
      <c r="BB3" s="242"/>
      <c r="BC3" s="242"/>
      <c r="BD3" s="242"/>
      <c r="BE3" s="244"/>
      <c r="BF3" s="244"/>
      <c r="BG3" s="244"/>
      <c r="BH3" s="242"/>
      <c r="BI3" s="242"/>
      <c r="BJ3" s="242"/>
      <c r="BK3" s="242"/>
      <c r="BL3" s="242"/>
      <c r="BM3" s="242"/>
      <c r="BN3" s="242"/>
      <c r="BO3" s="242"/>
      <c r="BP3" s="245"/>
      <c r="BQ3" s="245"/>
      <c r="BR3" s="245"/>
      <c r="BS3" s="245"/>
    </row>
    <row r="4" spans="1:71" s="11" customFormat="1" ht="16.5" customHeight="1">
      <c r="A4" s="75"/>
      <c r="B4" s="75"/>
      <c r="C4" s="90" t="s">
        <v>72</v>
      </c>
      <c r="D4" s="90"/>
      <c r="E4" s="91"/>
      <c r="F4" s="84"/>
      <c r="G4" s="85" t="s">
        <v>74</v>
      </c>
      <c r="H4" s="92"/>
      <c r="I4" s="83"/>
      <c r="J4" s="93"/>
      <c r="K4" s="93"/>
      <c r="L4" s="93"/>
      <c r="M4" s="93"/>
      <c r="N4" s="93"/>
      <c r="O4" s="93"/>
      <c r="P4" s="93"/>
      <c r="Q4" s="94"/>
      <c r="R4" s="95"/>
      <c r="S4" s="96"/>
      <c r="T4" s="81"/>
      <c r="U4" s="84"/>
      <c r="V4" s="81"/>
      <c r="W4" s="96" t="s">
        <v>76</v>
      </c>
      <c r="X4" s="89"/>
      <c r="Y4" s="94"/>
      <c r="Z4" s="94"/>
      <c r="AA4" s="95"/>
      <c r="AB4" s="95"/>
      <c r="AC4" s="95"/>
      <c r="AD4" s="95"/>
      <c r="AE4" s="96"/>
      <c r="AF4" s="96"/>
      <c r="AG4" s="96"/>
      <c r="AH4" s="82"/>
      <c r="AK4" s="251"/>
      <c r="AL4" s="251"/>
      <c r="AM4" s="242"/>
      <c r="AN4" s="238"/>
      <c r="AO4" s="241"/>
      <c r="AP4" s="241"/>
      <c r="AQ4" s="244"/>
      <c r="AR4" s="244"/>
      <c r="AS4" s="244"/>
      <c r="AT4" s="244"/>
      <c r="AU4" s="244"/>
      <c r="AV4" s="244"/>
      <c r="AW4" s="244"/>
      <c r="AX4" s="244"/>
      <c r="AY4" s="242"/>
      <c r="AZ4" s="242"/>
      <c r="BA4" s="242"/>
      <c r="BB4" s="242"/>
      <c r="BC4" s="242"/>
      <c r="BD4" s="242"/>
      <c r="BE4" s="244"/>
      <c r="BF4" s="244"/>
      <c r="BG4" s="244"/>
      <c r="BH4" s="242"/>
      <c r="BI4" s="242"/>
      <c r="BJ4" s="242"/>
      <c r="BK4" s="242"/>
      <c r="BL4" s="242"/>
      <c r="BM4" s="242"/>
      <c r="BN4" s="242"/>
      <c r="BO4" s="242"/>
      <c r="BP4" s="245"/>
      <c r="BQ4" s="245"/>
      <c r="BR4" s="245"/>
      <c r="BS4" s="245"/>
    </row>
    <row r="5" spans="3:71" ht="15">
      <c r="C5" s="97"/>
      <c r="D5" s="97"/>
      <c r="E5" s="97"/>
      <c r="F5" s="97"/>
      <c r="G5" s="97"/>
      <c r="H5" s="23"/>
      <c r="I5" s="97"/>
      <c r="J5" s="23"/>
      <c r="K5" s="23"/>
      <c r="L5" s="23"/>
      <c r="M5" s="23"/>
      <c r="N5" s="23"/>
      <c r="O5" s="23"/>
      <c r="P5" s="23"/>
      <c r="Q5" s="97"/>
      <c r="R5" s="23"/>
      <c r="S5" s="97"/>
      <c r="T5" s="23"/>
      <c r="U5" s="97"/>
      <c r="V5" s="23"/>
      <c r="W5" s="97"/>
      <c r="X5" s="23"/>
      <c r="Y5" s="97"/>
      <c r="Z5" s="97"/>
      <c r="AA5" s="23"/>
      <c r="AB5" s="23"/>
      <c r="AC5" s="23"/>
      <c r="AD5" s="23"/>
      <c r="AJ5" s="11"/>
      <c r="AK5" s="245"/>
      <c r="AL5" s="309" t="s">
        <v>207</v>
      </c>
      <c r="AM5" s="310"/>
      <c r="AN5" s="238"/>
      <c r="AO5" s="610" t="s">
        <v>206</v>
      </c>
      <c r="AP5" s="610"/>
      <c r="AQ5" s="245"/>
      <c r="AR5" s="311"/>
      <c r="AS5" s="245"/>
      <c r="AT5" s="245" t="s">
        <v>317</v>
      </c>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160"/>
    </row>
    <row r="6" spans="2:71" ht="18.75" customHeight="1">
      <c r="B6" s="75">
        <v>162</v>
      </c>
      <c r="C6" s="301" t="s">
        <v>52</v>
      </c>
      <c r="D6" s="301"/>
      <c r="E6" s="98"/>
      <c r="F6" s="98"/>
      <c r="G6" s="98"/>
      <c r="H6" s="99"/>
      <c r="I6" s="98"/>
      <c r="J6" s="99"/>
      <c r="K6" s="99"/>
      <c r="L6" s="99"/>
      <c r="M6" s="99"/>
      <c r="N6" s="99"/>
      <c r="O6" s="99"/>
      <c r="P6" s="99"/>
      <c r="Q6" s="98"/>
      <c r="R6" s="99"/>
      <c r="S6" s="98"/>
      <c r="T6" s="100"/>
      <c r="U6" s="100"/>
      <c r="V6" s="100"/>
      <c r="W6" s="100"/>
      <c r="X6" s="100"/>
      <c r="Y6" s="100"/>
      <c r="Z6" s="100"/>
      <c r="AA6" s="100"/>
      <c r="AB6" s="100"/>
      <c r="AC6" s="100"/>
      <c r="AD6" s="100"/>
      <c r="AE6" s="100"/>
      <c r="AF6" s="100"/>
      <c r="AG6" s="100"/>
      <c r="AH6" s="100"/>
      <c r="AI6" s="101"/>
      <c r="AJ6" s="19"/>
      <c r="AK6" s="239"/>
      <c r="AL6" s="609"/>
      <c r="AM6" s="609"/>
      <c r="AN6" s="243"/>
      <c r="AO6" s="252"/>
      <c r="AP6" s="97"/>
      <c r="AQ6" s="97"/>
      <c r="AR6" s="249"/>
      <c r="AS6" s="249"/>
      <c r="AT6" s="609"/>
      <c r="AU6" s="609"/>
      <c r="AV6" s="97"/>
      <c r="AW6" s="249"/>
      <c r="AX6" s="248"/>
      <c r="AY6" s="249"/>
      <c r="AZ6" s="248"/>
      <c r="BA6" s="250"/>
      <c r="BB6" s="250"/>
      <c r="BC6" s="250"/>
      <c r="BD6" s="250"/>
      <c r="BE6" s="250"/>
      <c r="BF6" s="250"/>
      <c r="BG6" s="250"/>
      <c r="BH6" s="250"/>
      <c r="BI6" s="250"/>
      <c r="BJ6" s="250"/>
      <c r="BK6" s="250"/>
      <c r="BL6" s="250"/>
      <c r="BM6" s="250"/>
      <c r="BN6" s="250"/>
      <c r="BO6" s="250"/>
      <c r="BP6" s="160"/>
      <c r="BQ6" s="160"/>
      <c r="BR6" s="160"/>
      <c r="BS6" s="160"/>
    </row>
    <row r="7" spans="8:59" ht="21.75" customHeight="1">
      <c r="H7" s="102"/>
      <c r="I7" s="102"/>
      <c r="J7" s="102"/>
      <c r="K7" s="102"/>
      <c r="L7" s="102"/>
      <c r="M7" s="102"/>
      <c r="N7" s="102"/>
      <c r="O7" s="102"/>
      <c r="P7" s="102"/>
      <c r="Q7" s="102"/>
      <c r="R7" s="102"/>
      <c r="S7" s="102" t="s">
        <v>104</v>
      </c>
      <c r="T7" s="102"/>
      <c r="U7" s="102"/>
      <c r="V7" s="102"/>
      <c r="W7" s="102"/>
      <c r="X7" s="102"/>
      <c r="Y7" s="102"/>
      <c r="Z7" s="102"/>
      <c r="AN7" s="275"/>
      <c r="AO7" s="276"/>
      <c r="AP7" s="276"/>
      <c r="AQ7" s="273"/>
      <c r="AR7" s="102"/>
      <c r="AS7" s="102"/>
      <c r="AT7" s="102"/>
      <c r="AU7" s="102"/>
      <c r="AV7" s="102"/>
      <c r="AW7" s="102"/>
      <c r="AX7" s="102"/>
      <c r="AY7" s="102"/>
      <c r="AZ7" s="102"/>
      <c r="BA7" s="102"/>
      <c r="BB7" s="102"/>
      <c r="BC7" s="102"/>
      <c r="BD7" s="102"/>
      <c r="BE7" s="102"/>
      <c r="BF7" s="102"/>
      <c r="BG7" s="102"/>
    </row>
    <row r="8" spans="2:67" ht="18.75" customHeight="1">
      <c r="B8" s="103">
        <v>2</v>
      </c>
      <c r="C8" s="104" t="s">
        <v>281</v>
      </c>
      <c r="D8" s="104" t="s">
        <v>44</v>
      </c>
      <c r="E8" s="104" t="s">
        <v>40</v>
      </c>
      <c r="F8" s="104" t="s">
        <v>39</v>
      </c>
      <c r="G8" s="105">
        <v>1990</v>
      </c>
      <c r="H8" s="106"/>
      <c r="I8" s="105">
        <v>1995</v>
      </c>
      <c r="J8" s="106"/>
      <c r="K8" s="105">
        <v>1996</v>
      </c>
      <c r="L8" s="106"/>
      <c r="M8" s="105">
        <v>1997</v>
      </c>
      <c r="N8" s="106"/>
      <c r="O8" s="105">
        <v>1998</v>
      </c>
      <c r="P8" s="106"/>
      <c r="Q8" s="105">
        <v>1999</v>
      </c>
      <c r="R8" s="106"/>
      <c r="S8" s="105">
        <v>2000</v>
      </c>
      <c r="T8" s="106"/>
      <c r="U8" s="105">
        <v>2001</v>
      </c>
      <c r="V8" s="106"/>
      <c r="W8" s="105">
        <v>2002</v>
      </c>
      <c r="X8" s="106"/>
      <c r="Y8" s="105">
        <v>2003</v>
      </c>
      <c r="Z8" s="105"/>
      <c r="AA8" s="105">
        <v>2004</v>
      </c>
      <c r="AB8" s="106"/>
      <c r="AC8" s="105">
        <v>2005</v>
      </c>
      <c r="AD8" s="106"/>
      <c r="AE8" s="105">
        <v>2006</v>
      </c>
      <c r="AF8" s="106"/>
      <c r="AG8" s="105">
        <v>2007</v>
      </c>
      <c r="AH8" s="106"/>
      <c r="AI8" s="80"/>
      <c r="AJ8" s="107"/>
      <c r="AK8" s="104" t="s">
        <v>153</v>
      </c>
      <c r="AL8" s="104" t="s">
        <v>154</v>
      </c>
      <c r="AM8" s="259" t="s">
        <v>208</v>
      </c>
      <c r="AN8" s="272" t="s">
        <v>209</v>
      </c>
      <c r="AO8" s="272"/>
      <c r="AP8" s="272" t="s">
        <v>210</v>
      </c>
      <c r="AQ8" s="257"/>
      <c r="AR8" s="258"/>
      <c r="AS8" s="257"/>
      <c r="AT8" s="258"/>
      <c r="AU8" s="257"/>
      <c r="AV8" s="258"/>
      <c r="AW8" s="257"/>
      <c r="AX8" s="258"/>
      <c r="AY8" s="257"/>
      <c r="AZ8" s="258"/>
      <c r="BA8" s="257"/>
      <c r="BB8" s="258"/>
      <c r="BC8" s="257"/>
      <c r="BD8" s="258"/>
      <c r="BE8" s="257"/>
      <c r="BF8" s="258"/>
      <c r="BG8" s="258"/>
      <c r="BH8" s="258"/>
      <c r="BI8" s="257"/>
      <c r="BJ8" s="258"/>
      <c r="BK8" s="257"/>
      <c r="BL8" s="258"/>
      <c r="BM8" s="257"/>
      <c r="BN8" s="258"/>
      <c r="BO8" s="257"/>
    </row>
    <row r="9" spans="2:67" ht="22.5" customHeight="1">
      <c r="B9" s="108">
        <v>360</v>
      </c>
      <c r="C9" s="109"/>
      <c r="D9" s="110">
        <v>1</v>
      </c>
      <c r="E9" s="111" t="s">
        <v>316</v>
      </c>
      <c r="F9" s="110" t="s">
        <v>156</v>
      </c>
      <c r="G9" s="290"/>
      <c r="H9" s="291"/>
      <c r="I9" s="290"/>
      <c r="J9" s="291"/>
      <c r="K9" s="290"/>
      <c r="L9" s="291"/>
      <c r="M9" s="290"/>
      <c r="N9" s="291"/>
      <c r="O9" s="290"/>
      <c r="P9" s="291"/>
      <c r="Q9" s="290"/>
      <c r="R9" s="291"/>
      <c r="S9" s="290"/>
      <c r="T9" s="291"/>
      <c r="U9" s="290"/>
      <c r="V9" s="291"/>
      <c r="W9" s="290"/>
      <c r="X9" s="291"/>
      <c r="Y9" s="290"/>
      <c r="Z9" s="291"/>
      <c r="AA9" s="290"/>
      <c r="AB9" s="291"/>
      <c r="AC9" s="290"/>
      <c r="AD9" s="291"/>
      <c r="AE9" s="290"/>
      <c r="AF9" s="291"/>
      <c r="AG9" s="290"/>
      <c r="AH9" s="291"/>
      <c r="AI9" s="80"/>
      <c r="AJ9" s="113"/>
      <c r="AK9" s="110">
        <v>1</v>
      </c>
      <c r="AL9" s="111" t="s">
        <v>194</v>
      </c>
      <c r="AM9" s="110" t="e">
        <f>AVERAGE($G9,$I9,$K9,$M9,$O9,$Q9,$S9,$U9,$W9,$Y9,$AA9,$AC9,$AE9,$AG9)</f>
        <v>#DIV/0!</v>
      </c>
      <c r="AN9" s="110">
        <f>MAX($G9,$I9,$K9,$M9,$O9,$Q9,$S9,$U9,$W9,$Y9,$AA9,$AC9,$AE9,$AG9)</f>
        <v>0</v>
      </c>
      <c r="AO9" s="112"/>
      <c r="AP9" s="110">
        <f>MIN($G9,$I9,$K9,$M9,$O9,$Q9,$S9,$U9,$W9,$Y9,$AA9,$AC9,$AE9,$AG9)</f>
        <v>0</v>
      </c>
      <c r="AQ9" s="255"/>
      <c r="AR9" s="256"/>
      <c r="AS9" s="255"/>
      <c r="AT9" s="256"/>
      <c r="AU9" s="255"/>
      <c r="AV9" s="256"/>
      <c r="AW9" s="255"/>
      <c r="AX9" s="256"/>
      <c r="AY9" s="255"/>
      <c r="AZ9" s="256"/>
      <c r="BA9" s="255"/>
      <c r="BB9" s="256"/>
      <c r="BC9" s="255"/>
      <c r="BD9" s="256"/>
      <c r="BE9" s="255"/>
      <c r="BF9" s="256"/>
      <c r="BG9" s="256"/>
      <c r="BH9" s="256"/>
      <c r="BI9" s="255"/>
      <c r="BJ9" s="256"/>
      <c r="BK9" s="255"/>
      <c r="BL9" s="256"/>
      <c r="BM9" s="255"/>
      <c r="BN9" s="256"/>
      <c r="BO9" s="255"/>
    </row>
    <row r="10" spans="2:67" ht="23.25" customHeight="1">
      <c r="B10" s="108">
        <v>372</v>
      </c>
      <c r="C10" s="109" t="s">
        <v>160</v>
      </c>
      <c r="D10" s="110">
        <v>2</v>
      </c>
      <c r="E10" s="114" t="s">
        <v>184</v>
      </c>
      <c r="F10" s="115" t="s">
        <v>156</v>
      </c>
      <c r="G10" s="290"/>
      <c r="H10" s="292"/>
      <c r="I10" s="290"/>
      <c r="J10" s="292"/>
      <c r="K10" s="290"/>
      <c r="L10" s="292"/>
      <c r="M10" s="290"/>
      <c r="N10" s="292"/>
      <c r="O10" s="290"/>
      <c r="P10" s="292"/>
      <c r="Q10" s="290"/>
      <c r="R10" s="292"/>
      <c r="S10" s="290"/>
      <c r="T10" s="292"/>
      <c r="U10" s="290"/>
      <c r="V10" s="292"/>
      <c r="W10" s="290"/>
      <c r="X10" s="292"/>
      <c r="Y10" s="290"/>
      <c r="Z10" s="293"/>
      <c r="AA10" s="290"/>
      <c r="AB10" s="292"/>
      <c r="AC10" s="290"/>
      <c r="AD10" s="292"/>
      <c r="AE10" s="290"/>
      <c r="AF10" s="292"/>
      <c r="AG10" s="290"/>
      <c r="AH10" s="292"/>
      <c r="AI10" s="80"/>
      <c r="AJ10" s="113"/>
      <c r="AK10" s="110">
        <v>2</v>
      </c>
      <c r="AL10" s="114" t="s">
        <v>157</v>
      </c>
      <c r="AM10" s="110" t="e">
        <f aca="true" t="shared" si="0" ref="AM10:AM16">AVERAGE(G10,I10,K10,M10,O10,Q10,S10,U10,W10,Y10,AA10,AC10,AE10,AG10)</f>
        <v>#DIV/0!</v>
      </c>
      <c r="AN10" s="110">
        <f aca="true" t="shared" si="1" ref="AN10:AN16">MAX($G10,$I10,$K10,$M10,$O10,$Q10,$S10,$U10,$W10,$Y10,$AA10,$AC10,$AE10,$AG10)</f>
        <v>0</v>
      </c>
      <c r="AO10" s="112"/>
      <c r="AP10" s="110">
        <f aca="true" t="shared" si="2" ref="AP10:AP16">MIN($G10,$I10,$K10,$M10,$O10,$Q10,$S10,$U10,$W10,$Y10,$AA10,$AC10,$AE10,$AG10)</f>
        <v>0</v>
      </c>
      <c r="AQ10" s="255"/>
      <c r="AR10" s="256"/>
      <c r="AS10" s="255"/>
      <c r="AT10" s="256"/>
      <c r="AU10" s="255"/>
      <c r="AV10" s="256"/>
      <c r="AW10" s="255"/>
      <c r="AX10" s="256"/>
      <c r="AY10" s="255"/>
      <c r="AZ10" s="256"/>
      <c r="BA10" s="255"/>
      <c r="BB10" s="256"/>
      <c r="BC10" s="255"/>
      <c r="BD10" s="256"/>
      <c r="BE10" s="255"/>
      <c r="BF10" s="256"/>
      <c r="BG10" s="256"/>
      <c r="BH10" s="256"/>
      <c r="BI10" s="255"/>
      <c r="BJ10" s="256"/>
      <c r="BK10" s="255"/>
      <c r="BL10" s="256"/>
      <c r="BM10" s="255"/>
      <c r="BN10" s="256"/>
      <c r="BO10" s="255"/>
    </row>
    <row r="11" spans="2:67" ht="19.5" customHeight="1">
      <c r="B11" s="108">
        <v>374</v>
      </c>
      <c r="C11" s="117" t="s">
        <v>160</v>
      </c>
      <c r="D11" s="115">
        <v>3</v>
      </c>
      <c r="E11" s="114" t="s">
        <v>81</v>
      </c>
      <c r="F11" s="115" t="s">
        <v>156</v>
      </c>
      <c r="G11" s="290"/>
      <c r="H11" s="292"/>
      <c r="I11" s="290"/>
      <c r="J11" s="292"/>
      <c r="K11" s="290"/>
      <c r="L11" s="292"/>
      <c r="M11" s="290"/>
      <c r="N11" s="292"/>
      <c r="O11" s="290"/>
      <c r="P11" s="292"/>
      <c r="Q11" s="290"/>
      <c r="R11" s="292"/>
      <c r="S11" s="290"/>
      <c r="T11" s="292"/>
      <c r="U11" s="290"/>
      <c r="V11" s="292"/>
      <c r="W11" s="290"/>
      <c r="X11" s="292"/>
      <c r="Y11" s="290"/>
      <c r="Z11" s="293"/>
      <c r="AA11" s="290"/>
      <c r="AB11" s="292"/>
      <c r="AC11" s="290"/>
      <c r="AD11" s="292"/>
      <c r="AE11" s="290"/>
      <c r="AF11" s="292"/>
      <c r="AG11" s="290"/>
      <c r="AH11" s="292"/>
      <c r="AI11" s="80"/>
      <c r="AJ11" s="113"/>
      <c r="AK11" s="115">
        <v>3</v>
      </c>
      <c r="AL11" s="114" t="s">
        <v>179</v>
      </c>
      <c r="AM11" s="110" t="e">
        <f t="shared" si="0"/>
        <v>#DIV/0!</v>
      </c>
      <c r="AN11" s="110">
        <f t="shared" si="1"/>
        <v>0</v>
      </c>
      <c r="AO11" s="112"/>
      <c r="AP11" s="110">
        <f t="shared" si="2"/>
        <v>0</v>
      </c>
      <c r="AQ11" s="255"/>
      <c r="AR11" s="256"/>
      <c r="AS11" s="255"/>
      <c r="AT11" s="256"/>
      <c r="AU11" s="255"/>
      <c r="AV11" s="256"/>
      <c r="AW11" s="255"/>
      <c r="AX11" s="256"/>
      <c r="AY11" s="255"/>
      <c r="AZ11" s="256"/>
      <c r="BA11" s="255"/>
      <c r="BB11" s="256"/>
      <c r="BC11" s="255"/>
      <c r="BD11" s="256"/>
      <c r="BE11" s="255"/>
      <c r="BF11" s="256"/>
      <c r="BG11" s="256"/>
      <c r="BH11" s="256"/>
      <c r="BI11" s="255"/>
      <c r="BJ11" s="256"/>
      <c r="BK11" s="255"/>
      <c r="BL11" s="256"/>
      <c r="BM11" s="255"/>
      <c r="BN11" s="256"/>
      <c r="BO11" s="255"/>
    </row>
    <row r="12" spans="2:67" ht="19.5" customHeight="1">
      <c r="B12" s="108">
        <v>415</v>
      </c>
      <c r="C12" s="109" t="s">
        <v>160</v>
      </c>
      <c r="D12" s="110">
        <v>4</v>
      </c>
      <c r="E12" s="114" t="s">
        <v>114</v>
      </c>
      <c r="F12" s="115" t="s">
        <v>156</v>
      </c>
      <c r="G12" s="290"/>
      <c r="H12" s="292"/>
      <c r="I12" s="290"/>
      <c r="J12" s="292"/>
      <c r="K12" s="290"/>
      <c r="L12" s="292"/>
      <c r="M12" s="290"/>
      <c r="N12" s="292"/>
      <c r="O12" s="290"/>
      <c r="P12" s="292"/>
      <c r="Q12" s="290"/>
      <c r="R12" s="292"/>
      <c r="S12" s="290"/>
      <c r="T12" s="292"/>
      <c r="U12" s="290"/>
      <c r="V12" s="292"/>
      <c r="W12" s="290"/>
      <c r="X12" s="292"/>
      <c r="Y12" s="290"/>
      <c r="Z12" s="293"/>
      <c r="AA12" s="290"/>
      <c r="AB12" s="292"/>
      <c r="AC12" s="290"/>
      <c r="AD12" s="292"/>
      <c r="AE12" s="290"/>
      <c r="AF12" s="292"/>
      <c r="AG12" s="290"/>
      <c r="AH12" s="292"/>
      <c r="AI12" s="80"/>
      <c r="AJ12" s="113"/>
      <c r="AK12" s="110">
        <v>4</v>
      </c>
      <c r="AL12" s="114" t="s">
        <v>180</v>
      </c>
      <c r="AM12" s="110" t="e">
        <f t="shared" si="0"/>
        <v>#DIV/0!</v>
      </c>
      <c r="AN12" s="110">
        <f t="shared" si="1"/>
        <v>0</v>
      </c>
      <c r="AO12" s="112"/>
      <c r="AP12" s="110">
        <f t="shared" si="2"/>
        <v>0</v>
      </c>
      <c r="AQ12" s="255"/>
      <c r="AR12" s="256"/>
      <c r="AS12" s="255"/>
      <c r="AT12" s="256"/>
      <c r="AU12" s="255"/>
      <c r="AV12" s="256"/>
      <c r="AW12" s="255"/>
      <c r="AX12" s="256"/>
      <c r="AY12" s="255"/>
      <c r="AZ12" s="256"/>
      <c r="BA12" s="255"/>
      <c r="BB12" s="256"/>
      <c r="BC12" s="255"/>
      <c r="BD12" s="256"/>
      <c r="BE12" s="255"/>
      <c r="BF12" s="256"/>
      <c r="BG12" s="256"/>
      <c r="BH12" s="256"/>
      <c r="BI12" s="255"/>
      <c r="BJ12" s="256"/>
      <c r="BK12" s="255"/>
      <c r="BL12" s="256"/>
      <c r="BM12" s="255"/>
      <c r="BN12" s="256"/>
      <c r="BO12" s="255"/>
    </row>
    <row r="13" spans="2:67" ht="19.5" customHeight="1">
      <c r="B13" s="108">
        <v>419</v>
      </c>
      <c r="C13" s="117" t="s">
        <v>160</v>
      </c>
      <c r="D13" s="115">
        <v>5</v>
      </c>
      <c r="E13" s="114" t="s">
        <v>115</v>
      </c>
      <c r="F13" s="115" t="s">
        <v>156</v>
      </c>
      <c r="G13" s="290"/>
      <c r="H13" s="292"/>
      <c r="I13" s="290"/>
      <c r="J13" s="292"/>
      <c r="K13" s="290"/>
      <c r="L13" s="292"/>
      <c r="M13" s="290"/>
      <c r="N13" s="292"/>
      <c r="O13" s="290"/>
      <c r="P13" s="292"/>
      <c r="Q13" s="290"/>
      <c r="R13" s="292"/>
      <c r="S13" s="290"/>
      <c r="T13" s="292"/>
      <c r="U13" s="290"/>
      <c r="V13" s="292"/>
      <c r="W13" s="290"/>
      <c r="X13" s="292"/>
      <c r="Y13" s="290"/>
      <c r="Z13" s="293"/>
      <c r="AA13" s="290"/>
      <c r="AB13" s="292"/>
      <c r="AC13" s="290"/>
      <c r="AD13" s="292"/>
      <c r="AE13" s="290"/>
      <c r="AF13" s="292"/>
      <c r="AG13" s="290"/>
      <c r="AH13" s="292"/>
      <c r="AI13" s="80"/>
      <c r="AJ13" s="113"/>
      <c r="AK13" s="115">
        <v>5</v>
      </c>
      <c r="AL13" s="114" t="s">
        <v>205</v>
      </c>
      <c r="AM13" s="110" t="e">
        <f t="shared" si="0"/>
        <v>#DIV/0!</v>
      </c>
      <c r="AN13" s="110">
        <f t="shared" si="1"/>
        <v>0</v>
      </c>
      <c r="AO13" s="112"/>
      <c r="AP13" s="110">
        <f t="shared" si="2"/>
        <v>0</v>
      </c>
      <c r="AQ13" s="255"/>
      <c r="AR13" s="256"/>
      <c r="AS13" s="255"/>
      <c r="AT13" s="256"/>
      <c r="AU13" s="255"/>
      <c r="AV13" s="256"/>
      <c r="AW13" s="255"/>
      <c r="AX13" s="256"/>
      <c r="AY13" s="255"/>
      <c r="AZ13" s="256"/>
      <c r="BA13" s="255"/>
      <c r="BB13" s="256"/>
      <c r="BC13" s="255"/>
      <c r="BD13" s="256"/>
      <c r="BE13" s="255"/>
      <c r="BF13" s="256"/>
      <c r="BG13" s="256"/>
      <c r="BH13" s="256"/>
      <c r="BI13" s="255"/>
      <c r="BJ13" s="256"/>
      <c r="BK13" s="255"/>
      <c r="BL13" s="256"/>
      <c r="BM13" s="255"/>
      <c r="BN13" s="256"/>
      <c r="BO13" s="255"/>
    </row>
    <row r="14" spans="2:67" ht="22.5" customHeight="1">
      <c r="B14" s="108">
        <v>2810</v>
      </c>
      <c r="C14" s="109"/>
      <c r="D14" s="110">
        <v>6</v>
      </c>
      <c r="E14" s="114" t="s">
        <v>116</v>
      </c>
      <c r="F14" s="115" t="s">
        <v>156</v>
      </c>
      <c r="G14" s="290"/>
      <c r="H14" s="292"/>
      <c r="I14" s="290"/>
      <c r="J14" s="292"/>
      <c r="K14" s="290"/>
      <c r="L14" s="292"/>
      <c r="M14" s="290"/>
      <c r="N14" s="292"/>
      <c r="O14" s="290"/>
      <c r="P14" s="292"/>
      <c r="Q14" s="290"/>
      <c r="R14" s="292"/>
      <c r="S14" s="290"/>
      <c r="T14" s="292"/>
      <c r="U14" s="290"/>
      <c r="V14" s="292"/>
      <c r="W14" s="290"/>
      <c r="X14" s="292"/>
      <c r="Y14" s="290"/>
      <c r="Z14" s="293"/>
      <c r="AA14" s="290"/>
      <c r="AB14" s="292"/>
      <c r="AC14" s="290"/>
      <c r="AD14" s="292"/>
      <c r="AE14" s="290"/>
      <c r="AF14" s="292"/>
      <c r="AG14" s="290"/>
      <c r="AH14" s="292"/>
      <c r="AI14" s="80"/>
      <c r="AJ14" s="113"/>
      <c r="AK14" s="110">
        <v>6</v>
      </c>
      <c r="AL14" s="114" t="s">
        <v>178</v>
      </c>
      <c r="AM14" s="110" t="e">
        <f t="shared" si="0"/>
        <v>#DIV/0!</v>
      </c>
      <c r="AN14" s="110">
        <f t="shared" si="1"/>
        <v>0</v>
      </c>
      <c r="AO14" s="112"/>
      <c r="AP14" s="110">
        <f t="shared" si="2"/>
        <v>0</v>
      </c>
      <c r="AQ14" s="255"/>
      <c r="AR14" s="256"/>
      <c r="AS14" s="255"/>
      <c r="AT14" s="256"/>
      <c r="AU14" s="255"/>
      <c r="AV14" s="256"/>
      <c r="AW14" s="255"/>
      <c r="AX14" s="256"/>
      <c r="AY14" s="255"/>
      <c r="AZ14" s="256"/>
      <c r="BA14" s="255"/>
      <c r="BB14" s="256"/>
      <c r="BC14" s="255"/>
      <c r="BD14" s="256"/>
      <c r="BE14" s="255"/>
      <c r="BF14" s="256"/>
      <c r="BG14" s="256"/>
      <c r="BH14" s="256"/>
      <c r="BI14" s="255"/>
      <c r="BJ14" s="256"/>
      <c r="BK14" s="255"/>
      <c r="BL14" s="256"/>
      <c r="BM14" s="255"/>
      <c r="BN14" s="256"/>
      <c r="BO14" s="255"/>
    </row>
    <row r="15" spans="2:67" ht="23.25" customHeight="1">
      <c r="B15" s="108">
        <v>2867</v>
      </c>
      <c r="C15" s="109" t="s">
        <v>160</v>
      </c>
      <c r="D15" s="110">
        <v>7</v>
      </c>
      <c r="E15" s="114" t="s">
        <v>117</v>
      </c>
      <c r="F15" s="115" t="s">
        <v>156</v>
      </c>
      <c r="G15" s="290"/>
      <c r="H15" s="292"/>
      <c r="I15" s="290"/>
      <c r="J15" s="292"/>
      <c r="K15" s="290"/>
      <c r="L15" s="292"/>
      <c r="M15" s="290"/>
      <c r="N15" s="292"/>
      <c r="O15" s="290"/>
      <c r="P15" s="292"/>
      <c r="Q15" s="290"/>
      <c r="R15" s="292"/>
      <c r="S15" s="290"/>
      <c r="T15" s="292"/>
      <c r="U15" s="290"/>
      <c r="V15" s="292"/>
      <c r="W15" s="290"/>
      <c r="X15" s="292"/>
      <c r="Y15" s="290"/>
      <c r="Z15" s="293"/>
      <c r="AA15" s="290"/>
      <c r="AB15" s="292"/>
      <c r="AC15" s="290"/>
      <c r="AD15" s="292"/>
      <c r="AE15" s="290"/>
      <c r="AF15" s="292"/>
      <c r="AG15" s="290"/>
      <c r="AH15" s="292"/>
      <c r="AI15" s="118"/>
      <c r="AJ15" s="113"/>
      <c r="AK15" s="110">
        <v>7</v>
      </c>
      <c r="AL15" s="114" t="s">
        <v>158</v>
      </c>
      <c r="AM15" s="110" t="e">
        <f t="shared" si="0"/>
        <v>#DIV/0!</v>
      </c>
      <c r="AN15" s="110">
        <f t="shared" si="1"/>
        <v>0</v>
      </c>
      <c r="AO15" s="112"/>
      <c r="AP15" s="110">
        <f t="shared" si="2"/>
        <v>0</v>
      </c>
      <c r="AQ15" s="255"/>
      <c r="AR15" s="256"/>
      <c r="AS15" s="255"/>
      <c r="AT15" s="256"/>
      <c r="AU15" s="255"/>
      <c r="AV15" s="256"/>
      <c r="AW15" s="255"/>
      <c r="AX15" s="256"/>
      <c r="AY15" s="255"/>
      <c r="AZ15" s="256"/>
      <c r="BA15" s="255"/>
      <c r="BB15" s="256"/>
      <c r="BC15" s="255"/>
      <c r="BD15" s="256"/>
      <c r="BE15" s="255"/>
      <c r="BF15" s="256"/>
      <c r="BG15" s="256"/>
      <c r="BH15" s="256"/>
      <c r="BI15" s="255"/>
      <c r="BJ15" s="256"/>
      <c r="BK15" s="255"/>
      <c r="BL15" s="256"/>
      <c r="BM15" s="255"/>
      <c r="BN15" s="256"/>
      <c r="BO15" s="255"/>
    </row>
    <row r="16" spans="1:67" ht="27" customHeight="1">
      <c r="A16" s="75" t="s">
        <v>171</v>
      </c>
      <c r="B16" s="119">
        <v>351</v>
      </c>
      <c r="C16" s="120" t="s">
        <v>160</v>
      </c>
      <c r="D16" s="121">
        <v>8</v>
      </c>
      <c r="E16" s="122" t="s">
        <v>315</v>
      </c>
      <c r="F16" s="121" t="s">
        <v>156</v>
      </c>
      <c r="G16" s="294"/>
      <c r="H16" s="295"/>
      <c r="I16" s="294"/>
      <c r="J16" s="295"/>
      <c r="K16" s="294"/>
      <c r="L16" s="295"/>
      <c r="M16" s="294"/>
      <c r="N16" s="295"/>
      <c r="O16" s="294"/>
      <c r="P16" s="295"/>
      <c r="Q16" s="294"/>
      <c r="R16" s="295"/>
      <c r="S16" s="294"/>
      <c r="T16" s="295"/>
      <c r="U16" s="294"/>
      <c r="V16" s="295"/>
      <c r="W16" s="294"/>
      <c r="X16" s="295"/>
      <c r="Y16" s="294"/>
      <c r="Z16" s="296"/>
      <c r="AA16" s="294"/>
      <c r="AB16" s="295"/>
      <c r="AC16" s="294"/>
      <c r="AD16" s="295"/>
      <c r="AE16" s="294"/>
      <c r="AF16" s="295"/>
      <c r="AG16" s="294"/>
      <c r="AH16" s="295"/>
      <c r="AI16" s="118"/>
      <c r="AJ16" s="113"/>
      <c r="AK16" s="121">
        <v>8</v>
      </c>
      <c r="AL16" s="122" t="s">
        <v>195</v>
      </c>
      <c r="AM16" s="225" t="e">
        <f t="shared" si="0"/>
        <v>#DIV/0!</v>
      </c>
      <c r="AN16" s="225">
        <f t="shared" si="1"/>
        <v>0</v>
      </c>
      <c r="AO16" s="226"/>
      <c r="AP16" s="225">
        <f t="shared" si="2"/>
        <v>0</v>
      </c>
      <c r="AQ16" s="255"/>
      <c r="AR16" s="256"/>
      <c r="AS16" s="255"/>
      <c r="AT16" s="256"/>
      <c r="AU16" s="255"/>
      <c r="AV16" s="256"/>
      <c r="AW16" s="255"/>
      <c r="AX16" s="256"/>
      <c r="AY16" s="255"/>
      <c r="AZ16" s="256"/>
      <c r="BA16" s="255"/>
      <c r="BB16" s="256"/>
      <c r="BC16" s="255"/>
      <c r="BD16" s="256"/>
      <c r="BE16" s="255"/>
      <c r="BF16" s="256"/>
      <c r="BG16" s="256"/>
      <c r="BH16" s="256"/>
      <c r="BI16" s="255"/>
      <c r="BJ16" s="256"/>
      <c r="BK16" s="255"/>
      <c r="BL16" s="256"/>
      <c r="BM16" s="255"/>
      <c r="BN16" s="256"/>
      <c r="BO16" s="255"/>
    </row>
    <row r="17" spans="3:67" ht="16.5" customHeight="1">
      <c r="C17" s="123" t="s">
        <v>161</v>
      </c>
      <c r="D17" s="124"/>
      <c r="E17" s="125"/>
      <c r="F17" s="126"/>
      <c r="G17" s="127"/>
      <c r="H17" s="128"/>
      <c r="I17" s="127"/>
      <c r="J17" s="128"/>
      <c r="K17" s="128"/>
      <c r="L17" s="128"/>
      <c r="M17" s="128"/>
      <c r="N17" s="128"/>
      <c r="O17" s="128"/>
      <c r="P17" s="128"/>
      <c r="Q17" s="127"/>
      <c r="R17" s="128"/>
      <c r="S17" s="127"/>
      <c r="T17" s="128"/>
      <c r="U17" s="127"/>
      <c r="V17" s="128"/>
      <c r="W17" s="127"/>
      <c r="X17" s="128"/>
      <c r="Y17" s="127"/>
      <c r="Z17" s="127"/>
      <c r="AA17" s="128"/>
      <c r="AB17" s="128"/>
      <c r="AC17" s="128"/>
      <c r="AD17" s="128"/>
      <c r="AE17" s="127"/>
      <c r="AF17" s="128"/>
      <c r="AG17" s="127"/>
      <c r="AH17" s="128"/>
      <c r="AI17" s="127"/>
      <c r="AJ17" s="128"/>
      <c r="AK17" s="124"/>
      <c r="AL17" s="253"/>
      <c r="AM17" s="254"/>
      <c r="AN17" s="254"/>
      <c r="AO17" s="254"/>
      <c r="AP17" s="254"/>
      <c r="AQ17" s="254"/>
      <c r="AR17" s="254"/>
      <c r="AS17" s="254"/>
      <c r="AT17" s="254"/>
      <c r="AU17" s="254"/>
      <c r="AV17" s="254"/>
      <c r="AW17" s="254"/>
      <c r="AX17" s="254"/>
      <c r="AY17" s="254"/>
      <c r="AZ17" s="254"/>
      <c r="BA17" s="254"/>
      <c r="BB17" s="254"/>
      <c r="BC17" s="254"/>
      <c r="BD17" s="254"/>
      <c r="BE17" s="254"/>
      <c r="BF17" s="254"/>
      <c r="BG17" s="254"/>
      <c r="BH17" s="254"/>
      <c r="BI17" s="254"/>
      <c r="BJ17" s="254"/>
      <c r="BK17" s="254"/>
      <c r="BL17" s="254"/>
      <c r="BM17" s="254"/>
      <c r="BN17" s="254"/>
      <c r="BO17" s="254"/>
    </row>
    <row r="18" spans="1:67" s="1" customFormat="1" ht="15.75" customHeight="1">
      <c r="A18" s="159"/>
      <c r="B18" s="159"/>
      <c r="D18" s="129" t="s">
        <v>162</v>
      </c>
      <c r="E18" s="617" t="s">
        <v>28</v>
      </c>
      <c r="F18" s="617"/>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617"/>
      <c r="AG18" s="617"/>
      <c r="AH18" s="617"/>
      <c r="AI18" s="130"/>
      <c r="AJ18" s="130"/>
      <c r="AK18" s="354" t="s">
        <v>153</v>
      </c>
      <c r="AL18" s="354" t="s">
        <v>154</v>
      </c>
      <c r="AM18" s="354" t="s">
        <v>155</v>
      </c>
      <c r="AN18" s="355">
        <v>1990</v>
      </c>
      <c r="AO18" s="356"/>
      <c r="AP18" s="355">
        <v>1995</v>
      </c>
      <c r="AQ18" s="356"/>
      <c r="AR18" s="355">
        <v>1996</v>
      </c>
      <c r="AS18" s="356"/>
      <c r="AT18" s="355">
        <v>1997</v>
      </c>
      <c r="AU18" s="356"/>
      <c r="AV18" s="355">
        <v>1998</v>
      </c>
      <c r="AW18" s="356"/>
      <c r="AX18" s="355">
        <v>1999</v>
      </c>
      <c r="AY18" s="356"/>
      <c r="AZ18" s="355">
        <v>2000</v>
      </c>
      <c r="BA18" s="356"/>
      <c r="BB18" s="355">
        <v>2001</v>
      </c>
      <c r="BC18" s="356"/>
      <c r="BD18" s="355">
        <v>2002</v>
      </c>
      <c r="BE18" s="356"/>
      <c r="BF18" s="355">
        <v>2003</v>
      </c>
      <c r="BG18" s="355"/>
      <c r="BH18" s="355">
        <v>2004</v>
      </c>
      <c r="BI18" s="356"/>
      <c r="BJ18" s="355">
        <v>2005</v>
      </c>
      <c r="BK18" s="356"/>
      <c r="BL18" s="355">
        <v>2006</v>
      </c>
      <c r="BM18" s="356"/>
      <c r="BN18" s="355">
        <v>2007</v>
      </c>
      <c r="BO18" s="356"/>
    </row>
    <row r="19" spans="1:67" s="1" customFormat="1" ht="23.25" customHeight="1">
      <c r="A19" s="159"/>
      <c r="B19" s="159"/>
      <c r="C19" s="357"/>
      <c r="D19" s="129" t="s">
        <v>162</v>
      </c>
      <c r="E19" s="617" t="s">
        <v>105</v>
      </c>
      <c r="F19" s="617"/>
      <c r="G19" s="617"/>
      <c r="H19" s="617"/>
      <c r="I19" s="617"/>
      <c r="J19" s="617"/>
      <c r="K19" s="617"/>
      <c r="L19" s="617"/>
      <c r="M19" s="617"/>
      <c r="N19" s="617"/>
      <c r="O19" s="617"/>
      <c r="P19" s="617"/>
      <c r="Q19" s="617"/>
      <c r="R19" s="617"/>
      <c r="S19" s="617"/>
      <c r="T19" s="617"/>
      <c r="U19" s="617"/>
      <c r="V19" s="617"/>
      <c r="W19" s="617"/>
      <c r="X19" s="617"/>
      <c r="Y19" s="617"/>
      <c r="Z19" s="617"/>
      <c r="AA19" s="617"/>
      <c r="AB19" s="617"/>
      <c r="AC19" s="617"/>
      <c r="AD19" s="617"/>
      <c r="AE19" s="617"/>
      <c r="AF19" s="617"/>
      <c r="AG19" s="617"/>
      <c r="AH19" s="617"/>
      <c r="AJ19" s="19"/>
      <c r="AK19" s="263">
        <v>8</v>
      </c>
      <c r="AL19" s="264" t="s">
        <v>195</v>
      </c>
      <c r="AM19" s="263" t="s">
        <v>156</v>
      </c>
      <c r="AN19" s="265">
        <f>G$16</f>
        <v>0</v>
      </c>
      <c r="AO19" s="266"/>
      <c r="AP19" s="265">
        <f>I$16</f>
        <v>0</v>
      </c>
      <c r="AQ19" s="266"/>
      <c r="AR19" s="265">
        <f>K$16</f>
        <v>0</v>
      </c>
      <c r="AS19" s="266"/>
      <c r="AT19" s="265">
        <f>M$16</f>
        <v>0</v>
      </c>
      <c r="AU19" s="266"/>
      <c r="AV19" s="265">
        <f>O$16</f>
        <v>0</v>
      </c>
      <c r="AW19" s="266"/>
      <c r="AX19" s="265">
        <f>Q$16</f>
        <v>0</v>
      </c>
      <c r="AY19" s="266"/>
      <c r="AZ19" s="265">
        <f>S$16</f>
        <v>0</v>
      </c>
      <c r="BA19" s="266"/>
      <c r="BB19" s="265">
        <f>U$16</f>
        <v>0</v>
      </c>
      <c r="BC19" s="266"/>
      <c r="BD19" s="265">
        <f>W$16</f>
        <v>0</v>
      </c>
      <c r="BE19" s="266"/>
      <c r="BF19" s="265">
        <f>Y$16</f>
        <v>0</v>
      </c>
      <c r="BG19" s="265"/>
      <c r="BH19" s="265">
        <f>AA$16</f>
        <v>0</v>
      </c>
      <c r="BI19" s="266"/>
      <c r="BJ19" s="265">
        <f>AC$16</f>
        <v>0</v>
      </c>
      <c r="BK19" s="266"/>
      <c r="BL19" s="265">
        <f>AE$16</f>
        <v>0</v>
      </c>
      <c r="BM19" s="266"/>
      <c r="BN19" s="265">
        <f>AG$16</f>
        <v>0</v>
      </c>
      <c r="BO19" s="266"/>
    </row>
    <row r="20" spans="3:67" ht="16.5" customHeight="1">
      <c r="C20" s="131"/>
      <c r="D20" s="131"/>
      <c r="E20" s="132"/>
      <c r="F20" s="132"/>
      <c r="G20" s="132"/>
      <c r="H20" s="133"/>
      <c r="I20" s="132"/>
      <c r="J20" s="133"/>
      <c r="K20" s="133"/>
      <c r="L20" s="133"/>
      <c r="M20" s="133"/>
      <c r="N20" s="133"/>
      <c r="O20" s="133"/>
      <c r="P20" s="133"/>
      <c r="Q20" s="132"/>
      <c r="R20" s="133"/>
      <c r="S20" s="132"/>
      <c r="T20" s="133"/>
      <c r="U20" s="132"/>
      <c r="V20" s="133"/>
      <c r="W20" s="132"/>
      <c r="X20" s="133"/>
      <c r="Y20" s="132"/>
      <c r="Z20" s="132"/>
      <c r="AA20" s="133"/>
      <c r="AB20" s="133"/>
      <c r="AC20" s="133"/>
      <c r="AD20" s="133"/>
      <c r="AE20" s="132"/>
      <c r="AG20" s="132"/>
      <c r="AK20" s="267"/>
      <c r="AL20" s="268" t="s">
        <v>211</v>
      </c>
      <c r="AM20" s="263" t="s">
        <v>156</v>
      </c>
      <c r="AN20" s="268">
        <f>SUM(G9:G15)</f>
        <v>0</v>
      </c>
      <c r="AO20" s="268"/>
      <c r="AP20" s="268">
        <f>SUM(I9:I15)</f>
        <v>0</v>
      </c>
      <c r="AQ20" s="268"/>
      <c r="AR20" s="268">
        <f>SUM(K9:K15)</f>
        <v>0</v>
      </c>
      <c r="AS20" s="268"/>
      <c r="AT20" s="268">
        <f>SUM(M9:M15)</f>
        <v>0</v>
      </c>
      <c r="AU20" s="268"/>
      <c r="AV20" s="268">
        <f>SUM(O9:O15)</f>
        <v>0</v>
      </c>
      <c r="AW20" s="268"/>
      <c r="AX20" s="268">
        <f>SUM(Q9:Q15)</f>
        <v>0</v>
      </c>
      <c r="AY20" s="268"/>
      <c r="AZ20" s="268">
        <f>SUM(S9:S15)</f>
        <v>0</v>
      </c>
      <c r="BA20" s="268"/>
      <c r="BB20" s="268">
        <f>SUM(U9:U15)</f>
        <v>0</v>
      </c>
      <c r="BC20" s="268"/>
      <c r="BD20" s="268">
        <f>SUM(W9:W15)</f>
        <v>0</v>
      </c>
      <c r="BE20" s="268"/>
      <c r="BF20" s="268">
        <f>SUM(Y9:Y15)</f>
        <v>0</v>
      </c>
      <c r="BG20" s="268"/>
      <c r="BH20" s="268">
        <f>SUM(AA9:AA15)</f>
        <v>0</v>
      </c>
      <c r="BI20" s="268"/>
      <c r="BJ20" s="268">
        <f>SUM(AC9:AC15)</f>
        <v>0</v>
      </c>
      <c r="BK20" s="268"/>
      <c r="BL20" s="268">
        <f>SUM(AE9:AE15)</f>
        <v>0</v>
      </c>
      <c r="BM20" s="268"/>
      <c r="BN20" s="268">
        <f>SUM(AG9:AG15)</f>
        <v>0</v>
      </c>
      <c r="BO20" s="268"/>
    </row>
    <row r="21" spans="2:67" ht="17.25" customHeight="1">
      <c r="B21" s="75">
        <v>2</v>
      </c>
      <c r="C21" s="134" t="s">
        <v>283</v>
      </c>
      <c r="D21" s="134"/>
      <c r="E21" s="134"/>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6"/>
      <c r="AF21" s="137"/>
      <c r="AG21" s="136"/>
      <c r="AH21" s="137"/>
      <c r="AI21" s="1"/>
      <c r="AJ21" s="19"/>
      <c r="AK21" s="269"/>
      <c r="AL21" s="270" t="s">
        <v>212</v>
      </c>
      <c r="AM21" s="263" t="s">
        <v>318</v>
      </c>
      <c r="AN21" s="271" t="e">
        <f>AN19/($AR$5*1000)</f>
        <v>#DIV/0!</v>
      </c>
      <c r="AO21" s="270"/>
      <c r="AP21" s="271" t="e">
        <f>AP19/($AR$5*1000)</f>
        <v>#DIV/0!</v>
      </c>
      <c r="AQ21" s="270"/>
      <c r="AR21" s="271" t="e">
        <f>AR19/($AR$5*1000)</f>
        <v>#DIV/0!</v>
      </c>
      <c r="AS21" s="270"/>
      <c r="AT21" s="271" t="e">
        <f>AT19/($AR$5*1000)</f>
        <v>#DIV/0!</v>
      </c>
      <c r="AU21" s="270"/>
      <c r="AV21" s="271" t="e">
        <f>AV19/($AR$5*1000)</f>
        <v>#DIV/0!</v>
      </c>
      <c r="AW21" s="270"/>
      <c r="AX21" s="271" t="e">
        <f>AX19/($AR$5*1000)</f>
        <v>#DIV/0!</v>
      </c>
      <c r="AY21" s="270"/>
      <c r="AZ21" s="271" t="e">
        <f>AZ19/($AR$5*1000)</f>
        <v>#DIV/0!</v>
      </c>
      <c r="BA21" s="270"/>
      <c r="BB21" s="271" t="e">
        <f>BB19/($AR$5*1000)</f>
        <v>#DIV/0!</v>
      </c>
      <c r="BC21" s="270"/>
      <c r="BD21" s="271" t="e">
        <f>BD19/($AR$5*1000)</f>
        <v>#DIV/0!</v>
      </c>
      <c r="BE21" s="270"/>
      <c r="BF21" s="271" t="e">
        <f>BF19/($AR$5*1000)</f>
        <v>#DIV/0!</v>
      </c>
      <c r="BG21" s="270"/>
      <c r="BH21" s="271" t="e">
        <f>BH19/($AR$5*1000)</f>
        <v>#DIV/0!</v>
      </c>
      <c r="BI21" s="270"/>
      <c r="BJ21" s="271" t="e">
        <f>BJ19/($AR$5*1000)</f>
        <v>#DIV/0!</v>
      </c>
      <c r="BK21" s="270"/>
      <c r="BL21" s="271" t="e">
        <f>BL19/($AR$5*1000)</f>
        <v>#DIV/0!</v>
      </c>
      <c r="BM21" s="270"/>
      <c r="BN21" s="271" t="e">
        <f>BN19/($AR$5*1000)</f>
        <v>#DIV/0!</v>
      </c>
      <c r="BO21" s="270"/>
    </row>
    <row r="22" spans="3:36" ht="9" customHeight="1">
      <c r="C22" s="138"/>
      <c r="D22" s="139"/>
      <c r="E22" s="139"/>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
      <c r="AF22" s="19"/>
      <c r="AG22" s="1"/>
      <c r="AH22" s="19"/>
      <c r="AI22" s="1"/>
      <c r="AJ22" s="19"/>
    </row>
    <row r="23" spans="3:36" ht="18" customHeight="1">
      <c r="C23" s="140" t="s">
        <v>163</v>
      </c>
      <c r="D23" s="141" t="s">
        <v>284</v>
      </c>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612"/>
      <c r="AF23" s="612"/>
      <c r="AG23" s="612"/>
      <c r="AH23" s="143"/>
      <c r="AI23" s="144"/>
      <c r="AJ23" s="23"/>
    </row>
    <row r="24" spans="3:36" ht="16.5" customHeight="1">
      <c r="C24" s="145"/>
      <c r="D24" s="613"/>
      <c r="E24" s="613"/>
      <c r="F24" s="613"/>
      <c r="G24" s="613"/>
      <c r="H24" s="613"/>
      <c r="I24" s="613"/>
      <c r="J24" s="613"/>
      <c r="K24" s="613"/>
      <c r="L24" s="613"/>
      <c r="M24" s="613"/>
      <c r="N24" s="613"/>
      <c r="O24" s="613"/>
      <c r="P24" s="613"/>
      <c r="Q24" s="613"/>
      <c r="R24" s="613"/>
      <c r="S24" s="613"/>
      <c r="T24" s="613"/>
      <c r="U24" s="613"/>
      <c r="V24" s="613"/>
      <c r="W24" s="613"/>
      <c r="X24" s="613"/>
      <c r="Y24" s="613"/>
      <c r="Z24" s="613"/>
      <c r="AA24" s="613"/>
      <c r="AB24" s="613"/>
      <c r="AC24" s="613"/>
      <c r="AD24" s="613"/>
      <c r="AE24" s="613"/>
      <c r="AF24" s="613"/>
      <c r="AG24" s="613"/>
      <c r="AH24" s="613"/>
      <c r="AI24" s="144"/>
      <c r="AJ24" s="23"/>
    </row>
    <row r="25" spans="3:36" ht="16.5" customHeight="1">
      <c r="C25" s="146"/>
      <c r="D25" s="618"/>
      <c r="E25" s="618"/>
      <c r="F25" s="618"/>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144"/>
      <c r="AJ25" s="23"/>
    </row>
    <row r="26" spans="3:36" ht="16.5" customHeight="1">
      <c r="C26" s="146"/>
      <c r="D26" s="618"/>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144"/>
      <c r="AJ26" s="23"/>
    </row>
    <row r="27" spans="3:36" ht="16.5" customHeight="1">
      <c r="C27" s="146"/>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8"/>
      <c r="AE27" s="618"/>
      <c r="AF27" s="618"/>
      <c r="AG27" s="618"/>
      <c r="AH27" s="618"/>
      <c r="AI27" s="144"/>
      <c r="AJ27" s="23"/>
    </row>
    <row r="28" spans="3:36" ht="16.5" customHeight="1">
      <c r="C28" s="146"/>
      <c r="D28" s="618"/>
      <c r="E28" s="618"/>
      <c r="F28" s="618"/>
      <c r="G28" s="618"/>
      <c r="H28" s="618"/>
      <c r="I28" s="618"/>
      <c r="J28" s="618"/>
      <c r="K28" s="618"/>
      <c r="L28" s="618"/>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144"/>
      <c r="AJ28" s="23"/>
    </row>
    <row r="29" spans="3:36" ht="16.5" customHeight="1">
      <c r="C29" s="146"/>
      <c r="D29" s="618"/>
      <c r="E29" s="618"/>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c r="AH29" s="618"/>
      <c r="AI29" s="144"/>
      <c r="AJ29" s="23"/>
    </row>
    <row r="30" spans="3:36" ht="16.5" customHeight="1">
      <c r="C30" s="146"/>
      <c r="D30" s="618"/>
      <c r="E30" s="618"/>
      <c r="F30" s="618"/>
      <c r="G30" s="618"/>
      <c r="H30" s="618"/>
      <c r="I30" s="618"/>
      <c r="J30" s="618"/>
      <c r="K30" s="618"/>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18"/>
      <c r="AI30" s="144"/>
      <c r="AJ30" s="23"/>
    </row>
    <row r="31" spans="3:36" ht="16.5" customHeight="1">
      <c r="C31" s="146"/>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144"/>
      <c r="AJ31" s="23"/>
    </row>
    <row r="32" spans="3:36" ht="16.5" customHeight="1">
      <c r="C32" s="146"/>
      <c r="D32" s="618"/>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144"/>
      <c r="AJ32" s="23"/>
    </row>
    <row r="33" spans="3:36" ht="16.5" customHeight="1">
      <c r="C33" s="146"/>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144"/>
      <c r="AJ33" s="23"/>
    </row>
    <row r="34" spans="3:36" ht="16.5" customHeight="1">
      <c r="C34" s="146"/>
      <c r="D34" s="618"/>
      <c r="E34" s="618"/>
      <c r="F34" s="618"/>
      <c r="G34" s="618"/>
      <c r="H34" s="618"/>
      <c r="I34" s="618"/>
      <c r="J34" s="618"/>
      <c r="K34" s="618"/>
      <c r="L34" s="618"/>
      <c r="M34" s="618"/>
      <c r="N34" s="618"/>
      <c r="O34" s="618"/>
      <c r="P34" s="618"/>
      <c r="Q34" s="618"/>
      <c r="R34" s="618"/>
      <c r="S34" s="618"/>
      <c r="T34" s="618"/>
      <c r="U34" s="618"/>
      <c r="V34" s="618"/>
      <c r="W34" s="618"/>
      <c r="X34" s="618"/>
      <c r="Y34" s="618"/>
      <c r="Z34" s="618"/>
      <c r="AA34" s="618"/>
      <c r="AB34" s="618"/>
      <c r="AC34" s="618"/>
      <c r="AD34" s="618"/>
      <c r="AE34" s="618"/>
      <c r="AF34" s="618"/>
      <c r="AG34" s="618"/>
      <c r="AH34" s="618"/>
      <c r="AI34" s="144"/>
      <c r="AJ34" s="23"/>
    </row>
    <row r="35" spans="3:36" ht="16.5" customHeight="1">
      <c r="C35" s="146"/>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144"/>
      <c r="AJ35" s="23"/>
    </row>
    <row r="36" spans="3:36" ht="16.5" customHeight="1">
      <c r="C36" s="146"/>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18"/>
      <c r="AH36" s="618"/>
      <c r="AI36" s="144"/>
      <c r="AJ36" s="23"/>
    </row>
    <row r="37" spans="3:36" ht="16.5" customHeight="1">
      <c r="C37" s="146"/>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144"/>
      <c r="AJ37" s="23"/>
    </row>
    <row r="38" spans="3:36" ht="16.5" customHeight="1">
      <c r="C38" s="146"/>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144"/>
      <c r="AJ38" s="23"/>
    </row>
    <row r="39" spans="3:36" ht="16.5" customHeight="1">
      <c r="C39" s="146"/>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144"/>
      <c r="AJ39" s="23"/>
    </row>
    <row r="40" spans="3:36" ht="16.5" customHeight="1">
      <c r="C40" s="146"/>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144"/>
      <c r="AJ40" s="23"/>
    </row>
    <row r="41" spans="3:36" ht="16.5" customHeight="1">
      <c r="C41" s="146"/>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144"/>
      <c r="AJ41" s="23"/>
    </row>
    <row r="42" spans="3:36" ht="16.5" customHeight="1">
      <c r="C42" s="146"/>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144"/>
      <c r="AJ42" s="23"/>
    </row>
    <row r="43" spans="3:36" ht="16.5" customHeight="1">
      <c r="C43" s="146"/>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144"/>
      <c r="AJ43" s="23"/>
    </row>
    <row r="44" spans="3:36" ht="16.5" customHeight="1">
      <c r="C44" s="146"/>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144"/>
      <c r="AJ44" s="23"/>
    </row>
    <row r="45" spans="3:36" ht="16.5" customHeight="1">
      <c r="C45" s="147"/>
      <c r="D45" s="619"/>
      <c r="E45" s="619"/>
      <c r="F45" s="619"/>
      <c r="G45" s="619"/>
      <c r="H45" s="619"/>
      <c r="I45" s="619"/>
      <c r="J45" s="619"/>
      <c r="K45" s="619"/>
      <c r="L45" s="619"/>
      <c r="M45" s="619"/>
      <c r="N45" s="619"/>
      <c r="O45" s="619"/>
      <c r="P45" s="619"/>
      <c r="Q45" s="619"/>
      <c r="R45" s="619"/>
      <c r="S45" s="619"/>
      <c r="T45" s="619"/>
      <c r="U45" s="619"/>
      <c r="V45" s="619"/>
      <c r="W45" s="619"/>
      <c r="X45" s="619"/>
      <c r="Y45" s="619"/>
      <c r="Z45" s="619"/>
      <c r="AA45" s="619"/>
      <c r="AB45" s="619"/>
      <c r="AC45" s="619"/>
      <c r="AD45" s="619"/>
      <c r="AE45" s="619"/>
      <c r="AF45" s="619"/>
      <c r="AG45" s="619"/>
      <c r="AH45" s="619"/>
      <c r="AI45" s="144"/>
      <c r="AJ45" s="23"/>
    </row>
    <row r="46" spans="3:34" ht="12.75">
      <c r="C46" s="17"/>
      <c r="D46" s="620"/>
      <c r="E46" s="620"/>
      <c r="F46" s="620"/>
      <c r="G46" s="620"/>
      <c r="H46" s="620"/>
      <c r="I46" s="620"/>
      <c r="J46" s="620"/>
      <c r="K46" s="620"/>
      <c r="L46" s="620"/>
      <c r="M46" s="620"/>
      <c r="N46" s="620"/>
      <c r="O46" s="620"/>
      <c r="P46" s="620"/>
      <c r="Q46" s="620"/>
      <c r="R46" s="620"/>
      <c r="S46" s="620"/>
      <c r="T46" s="620"/>
      <c r="U46" s="620"/>
      <c r="V46" s="620"/>
      <c r="W46" s="620"/>
      <c r="X46" s="620"/>
      <c r="Y46" s="620"/>
      <c r="Z46" s="620"/>
      <c r="AA46" s="620"/>
      <c r="AB46" s="620"/>
      <c r="AC46" s="620"/>
      <c r="AD46" s="620"/>
      <c r="AE46" s="620"/>
      <c r="AF46" s="620"/>
      <c r="AG46" s="620"/>
      <c r="AH46" s="620"/>
    </row>
    <row r="47" spans="3:4" ht="12.75">
      <c r="C47" s="17"/>
      <c r="D47" s="17"/>
    </row>
    <row r="48" spans="3:4" ht="12.75">
      <c r="C48" s="17"/>
      <c r="D48" s="17"/>
    </row>
  </sheetData>
  <sheetProtection sheet="1" objects="1" scenarios="1" formatCells="0" formatColumns="0" formatRows="0" insertColumns="0"/>
  <mergeCells count="33">
    <mergeCell ref="D45:AH45"/>
    <mergeCell ref="D46:AH46"/>
    <mergeCell ref="D41:AH41"/>
    <mergeCell ref="D42:AH42"/>
    <mergeCell ref="D43:AH43"/>
    <mergeCell ref="D44:AH44"/>
    <mergeCell ref="D37:AH37"/>
    <mergeCell ref="D38:AH38"/>
    <mergeCell ref="D39:AH39"/>
    <mergeCell ref="D40:AH40"/>
    <mergeCell ref="D33:AH33"/>
    <mergeCell ref="D34:AH34"/>
    <mergeCell ref="D35:AH35"/>
    <mergeCell ref="D36:AH36"/>
    <mergeCell ref="D29:AH29"/>
    <mergeCell ref="D30:AH30"/>
    <mergeCell ref="D31:AH31"/>
    <mergeCell ref="D32:AH32"/>
    <mergeCell ref="D25:AH25"/>
    <mergeCell ref="D26:AH26"/>
    <mergeCell ref="D27:AH27"/>
    <mergeCell ref="D28:AH28"/>
    <mergeCell ref="AE23:AG23"/>
    <mergeCell ref="D24:AH24"/>
    <mergeCell ref="C1:E1"/>
    <mergeCell ref="C3:D3"/>
    <mergeCell ref="G3:J3"/>
    <mergeCell ref="E18:AH18"/>
    <mergeCell ref="E19:AH19"/>
    <mergeCell ref="AT6:AU6"/>
    <mergeCell ref="AL6:AM6"/>
    <mergeCell ref="AO5:AP5"/>
    <mergeCell ref="AN3:AQ3"/>
  </mergeCells>
  <conditionalFormatting sqref="AO19 H16">
    <cfRule type="cellIs" priority="1" dxfId="0" operator="lessThan" stopIfTrue="1">
      <formula>H9+H8+H14+H14</formula>
    </cfRule>
    <cfRule type="cellIs" priority="2" dxfId="0" operator="lessThan" stopIfTrue="1">
      <formula>#REF!</formula>
    </cfRule>
  </conditionalFormatting>
  <conditionalFormatting sqref="AQ19 AS19 AU19 AW19 AY19 BA19 BC19 BE19 BI19 BK19 BM19 BO19 AQ16 AS16 AU16 AW16 AY16 BA16 BC16 BE16 BI16 BK16 BM16 BO16 J16 L16 N16 P16 R16 T16 V16 X16 AB16 AD16 AF16 AH16">
    <cfRule type="cellIs" priority="3" dxfId="0" operator="lessThan" stopIfTrue="1">
      <formula>J9+J8+J14+J14</formula>
    </cfRule>
    <cfRule type="cellIs" priority="4" dxfId="0" operator="lessThan" stopIfTrue="1">
      <formula>J17/1000</formula>
    </cfRule>
  </conditionalFormatting>
  <conditionalFormatting sqref="BD16 BG19 BN16 BL16 BJ16 BF16:BH16 AT16 AV16 AX16 AZ16 BB16 AG16 AE16 G16 K16 M16 O16 Q16 S16 U16 W16 Y16:AA16 AC16 I16">
    <cfRule type="cellIs" priority="5" dxfId="1" operator="lessThan" stopIfTrue="1">
      <formula>G9+G10+G11+G12+G13+G14+G15</formula>
    </cfRule>
  </conditionalFormatting>
  <conditionalFormatting sqref="AN21 AP21 AR21 AT21 AV21 AX21 AZ21 BB21 BD21 BF21 BH21 BJ21 BL21 BN21">
    <cfRule type="cellIs" priority="6" dxfId="2" operator="equal" stopIfTrue="1">
      <formula>0</formula>
    </cfRule>
  </conditionalFormatting>
  <conditionalFormatting sqref="AN20 AP20 AR20 AT20 AV20 AX20 AZ20 BB20 BD20 BF20 BH20 BJ20 BL20 BN20">
    <cfRule type="cellIs" priority="7" dxfId="1" operator="notEqual" stopIfTrue="1">
      <formula>AN$19</formula>
    </cfRule>
  </conditionalFormatting>
  <printOptions horizontalCentered="1"/>
  <pageMargins left="0.25" right="0.25" top="0.82" bottom="0.9840277777777777" header="0.5118055555555556" footer="0.5"/>
  <pageSetup horizontalDpi="300" verticalDpi="300" orientation="landscape" paperSize="9" scale="83" r:id="rId3"/>
  <headerFooter alignWithMargins="0">
    <oddFooter>&amp;C&amp;8Questionnaire UNSD/PNUE 2008 sur les Statistiques de l’environnement - Section de Déchets- p.&amp;P</oddFooter>
  </headerFooter>
  <rowBreaks count="1" manualBreakCount="1">
    <brk id="19" max="255" man="1"/>
  </rowBreaks>
  <legacyDrawing r:id="rId2"/>
</worksheet>
</file>

<file path=xl/worksheets/sheet5.xml><?xml version="1.0" encoding="utf-8"?>
<worksheet xmlns="http://schemas.openxmlformats.org/spreadsheetml/2006/main" xmlns:r="http://schemas.openxmlformats.org/officeDocument/2006/relationships">
  <sheetPr codeName="Sheet7"/>
  <dimension ref="A1:BY58"/>
  <sheetViews>
    <sheetView showGridLines="0" zoomScale="83" zoomScaleNormal="83" workbookViewId="0" topLeftCell="C1">
      <selection activeCell="B6" sqref="B6"/>
    </sheetView>
  </sheetViews>
  <sheetFormatPr defaultColWidth="9.140625" defaultRowHeight="12.75"/>
  <cols>
    <col min="1" max="1" width="3.140625" style="159" hidden="1" customWidth="1"/>
    <col min="2" max="2" width="2.421875" style="159" hidden="1" customWidth="1"/>
    <col min="3" max="3" width="5.57421875" style="1" customWidth="1"/>
    <col min="4" max="4" width="12.00390625" style="1" customWidth="1"/>
    <col min="5" max="5" width="25.28125" style="1" customWidth="1"/>
    <col min="6" max="6" width="5.8515625" style="1" customWidth="1"/>
    <col min="7" max="7" width="6.8515625" style="1" customWidth="1"/>
    <col min="8" max="8" width="1.7109375" style="19" customWidth="1"/>
    <col min="9" max="9" width="6.8515625" style="1" customWidth="1"/>
    <col min="10" max="10" width="1.7109375" style="19" customWidth="1"/>
    <col min="11" max="11" width="6.8515625" style="19" customWidth="1"/>
    <col min="12" max="12" width="1.7109375" style="19" customWidth="1"/>
    <col min="13" max="13" width="6.8515625" style="19" customWidth="1"/>
    <col min="14" max="14" width="1.7109375" style="19" customWidth="1"/>
    <col min="15" max="15" width="6.8515625" style="19" customWidth="1"/>
    <col min="16" max="16" width="1.7109375" style="19" customWidth="1"/>
    <col min="17" max="17" width="6.8515625" style="1" customWidth="1"/>
    <col min="18" max="18" width="1.7109375" style="19" customWidth="1"/>
    <col min="19" max="19" width="6.8515625" style="1" customWidth="1"/>
    <col min="20" max="20" width="1.7109375" style="19" customWidth="1"/>
    <col min="21" max="21" width="6.8515625" style="1" customWidth="1"/>
    <col min="22" max="22" width="1.7109375" style="19" customWidth="1"/>
    <col min="23" max="23" width="6.8515625" style="1" customWidth="1"/>
    <col min="24" max="24" width="1.7109375" style="19" customWidth="1"/>
    <col min="25" max="25" width="6.8515625" style="1" customWidth="1"/>
    <col min="26" max="26" width="1.7109375" style="1" customWidth="1"/>
    <col min="27" max="27" width="6.8515625" style="19" customWidth="1"/>
    <col min="28" max="28" width="1.7109375" style="19" customWidth="1"/>
    <col min="29" max="29" width="6.8515625" style="19" customWidth="1"/>
    <col min="30" max="30" width="1.7109375" style="19" customWidth="1"/>
    <col min="31" max="31" width="7.28125" style="1" customWidth="1"/>
    <col min="32" max="32" width="1.7109375" style="19" customWidth="1"/>
    <col min="33" max="33" width="6.8515625" style="1" customWidth="1"/>
    <col min="34" max="34" width="1.7109375" style="19" customWidth="1"/>
    <col min="35" max="35" width="8.57421875" style="1" customWidth="1"/>
    <col min="36" max="36" width="1.7109375" style="19" hidden="1" customWidth="1"/>
    <col min="37" max="37" width="6.57421875" style="1" hidden="1" customWidth="1"/>
    <col min="38" max="38" width="24.7109375" style="1" hidden="1" customWidth="1"/>
    <col min="39" max="40" width="0" style="1" hidden="1" customWidth="1"/>
    <col min="41" max="41" width="2.28125" style="1" hidden="1" customWidth="1"/>
    <col min="42" max="42" width="6.28125" style="1" hidden="1" customWidth="1"/>
    <col min="43" max="43" width="0" style="160" hidden="1" customWidth="1"/>
    <col min="44" max="68" width="0" style="1" hidden="1" customWidth="1"/>
    <col min="69" max="16384" width="9.140625" style="1" customWidth="1"/>
  </cols>
  <sheetData>
    <row r="1" spans="1:71" ht="15.75" customHeight="1">
      <c r="A1" s="75"/>
      <c r="B1" s="75">
        <v>0</v>
      </c>
      <c r="C1" s="614" t="s">
        <v>192</v>
      </c>
      <c r="D1" s="614"/>
      <c r="E1" s="614"/>
      <c r="F1" s="76"/>
      <c r="G1" s="76"/>
      <c r="H1" s="77"/>
      <c r="I1" s="76"/>
      <c r="J1" s="77"/>
      <c r="K1" s="77"/>
      <c r="L1" s="77"/>
      <c r="M1" s="77"/>
      <c r="N1" s="77"/>
      <c r="O1" s="77"/>
      <c r="P1" s="77"/>
      <c r="Q1" s="76"/>
      <c r="R1" s="77"/>
      <c r="S1" s="76"/>
      <c r="T1" s="77"/>
      <c r="U1" s="76"/>
      <c r="V1" s="77"/>
      <c r="W1" s="76"/>
      <c r="X1" s="77"/>
      <c r="Y1" s="76"/>
      <c r="Z1" s="76"/>
      <c r="AA1" s="78"/>
      <c r="AB1" s="78"/>
      <c r="AC1" s="78"/>
      <c r="AD1" s="78"/>
      <c r="AE1" s="79"/>
      <c r="AF1" s="78"/>
      <c r="AG1" s="79"/>
      <c r="AH1" s="78"/>
      <c r="AJ1" s="17"/>
      <c r="AK1" s="160"/>
      <c r="AL1" s="160"/>
      <c r="AM1" s="239"/>
      <c r="AN1" s="239"/>
      <c r="AO1" s="123"/>
      <c r="AP1" s="239"/>
      <c r="AQ1" s="123"/>
      <c r="AR1" s="123"/>
      <c r="AS1" s="123"/>
      <c r="AT1" s="123"/>
      <c r="AU1" s="123"/>
      <c r="AV1" s="123"/>
      <c r="AW1" s="123"/>
      <c r="AX1" s="239"/>
      <c r="AY1" s="123"/>
      <c r="AZ1" s="239"/>
      <c r="BA1" s="123"/>
      <c r="BB1" s="239"/>
      <c r="BC1" s="123"/>
      <c r="BD1" s="239"/>
      <c r="BE1" s="123"/>
      <c r="BF1" s="239"/>
      <c r="BG1" s="239"/>
      <c r="BH1" s="18"/>
      <c r="BI1" s="18"/>
      <c r="BJ1" s="18"/>
      <c r="BK1" s="18"/>
      <c r="BL1" s="160"/>
      <c r="BM1" s="18"/>
      <c r="BN1" s="160"/>
      <c r="BO1" s="18"/>
      <c r="BP1" s="160"/>
      <c r="BQ1" s="160"/>
      <c r="BR1" s="160"/>
      <c r="BS1" s="160"/>
    </row>
    <row r="2" spans="3:34" ht="15" customHeight="1">
      <c r="C2" s="183"/>
      <c r="D2" s="183"/>
      <c r="E2" s="197"/>
      <c r="F2" s="197"/>
      <c r="G2" s="197"/>
      <c r="H2" s="197"/>
      <c r="I2" s="197"/>
      <c r="J2" s="197"/>
      <c r="K2" s="197"/>
      <c r="L2" s="197"/>
      <c r="M2" s="197"/>
      <c r="N2" s="197"/>
      <c r="O2" s="197"/>
      <c r="P2" s="197"/>
      <c r="Q2" s="197"/>
      <c r="R2" s="197"/>
      <c r="S2" s="197"/>
      <c r="T2" s="197"/>
      <c r="U2" s="197"/>
      <c r="V2" s="197"/>
      <c r="W2" s="197"/>
      <c r="X2" s="197"/>
      <c r="Y2" s="197"/>
      <c r="Z2" s="197"/>
      <c r="AA2" s="358"/>
      <c r="AB2" s="358"/>
      <c r="AC2" s="358"/>
      <c r="AD2" s="358"/>
      <c r="AE2" s="183"/>
      <c r="AF2" s="358"/>
      <c r="AG2" s="183"/>
      <c r="AH2" s="358"/>
    </row>
    <row r="3" spans="1:43" s="165" customFormat="1" ht="17.25" customHeight="1">
      <c r="A3" s="159"/>
      <c r="B3" s="159">
        <v>178</v>
      </c>
      <c r="C3" s="623" t="s">
        <v>71</v>
      </c>
      <c r="D3" s="623"/>
      <c r="E3" s="304" t="s">
        <v>177</v>
      </c>
      <c r="F3" s="359"/>
      <c r="G3" s="624" t="s">
        <v>73</v>
      </c>
      <c r="H3" s="624"/>
      <c r="I3" s="624"/>
      <c r="J3" s="624"/>
      <c r="K3" s="360"/>
      <c r="L3" s="360"/>
      <c r="M3" s="360"/>
      <c r="N3" s="360"/>
      <c r="O3" s="360"/>
      <c r="P3" s="360"/>
      <c r="Q3" s="361"/>
      <c r="R3" s="362"/>
      <c r="S3" s="363"/>
      <c r="T3" s="197"/>
      <c r="U3" s="359"/>
      <c r="V3" s="197"/>
      <c r="W3" s="363" t="s">
        <v>75</v>
      </c>
      <c r="X3" s="364"/>
      <c r="Y3" s="361"/>
      <c r="Z3" s="361"/>
      <c r="AA3" s="362"/>
      <c r="AB3" s="362"/>
      <c r="AC3" s="362"/>
      <c r="AD3" s="362"/>
      <c r="AE3" s="363"/>
      <c r="AF3" s="363"/>
      <c r="AG3" s="363"/>
      <c r="AH3" s="358"/>
      <c r="AQ3" s="245"/>
    </row>
    <row r="4" spans="1:43" s="165" customFormat="1" ht="16.5" customHeight="1">
      <c r="A4" s="159"/>
      <c r="B4" s="159"/>
      <c r="C4" s="365" t="s">
        <v>72</v>
      </c>
      <c r="D4" s="365"/>
      <c r="E4" s="366"/>
      <c r="F4" s="359"/>
      <c r="G4" s="360" t="s">
        <v>74</v>
      </c>
      <c r="H4" s="367"/>
      <c r="I4" s="368"/>
      <c r="J4" s="369"/>
      <c r="K4" s="369"/>
      <c r="L4" s="369"/>
      <c r="M4" s="369"/>
      <c r="N4" s="369"/>
      <c r="O4" s="369"/>
      <c r="P4" s="369"/>
      <c r="Q4" s="370"/>
      <c r="R4" s="371"/>
      <c r="S4" s="372"/>
      <c r="T4" s="197"/>
      <c r="U4" s="359"/>
      <c r="V4" s="197"/>
      <c r="W4" s="372" t="s">
        <v>76</v>
      </c>
      <c r="X4" s="364"/>
      <c r="Y4" s="370"/>
      <c r="Z4" s="370"/>
      <c r="AA4" s="371"/>
      <c r="AB4" s="371"/>
      <c r="AC4" s="371"/>
      <c r="AD4" s="371"/>
      <c r="AE4" s="372"/>
      <c r="AF4" s="372"/>
      <c r="AG4" s="372"/>
      <c r="AH4" s="358"/>
      <c r="AQ4" s="245"/>
    </row>
    <row r="5" spans="3:42" ht="18.75" customHeight="1">
      <c r="C5" s="247"/>
      <c r="D5" s="247"/>
      <c r="E5" s="247"/>
      <c r="F5" s="247"/>
      <c r="G5" s="247"/>
      <c r="H5" s="18"/>
      <c r="I5" s="247"/>
      <c r="J5" s="18"/>
      <c r="K5" s="18"/>
      <c r="L5" s="18"/>
      <c r="M5" s="18"/>
      <c r="N5" s="18"/>
      <c r="O5" s="18"/>
      <c r="P5" s="18"/>
      <c r="Q5" s="247"/>
      <c r="R5" s="18"/>
      <c r="S5" s="247"/>
      <c r="T5" s="18"/>
      <c r="U5" s="247"/>
      <c r="V5" s="18"/>
      <c r="W5" s="247"/>
      <c r="X5" s="18"/>
      <c r="Y5" s="247"/>
      <c r="Z5" s="247"/>
      <c r="AA5" s="18"/>
      <c r="AB5" s="18"/>
      <c r="AC5" s="18"/>
      <c r="AD5" s="18"/>
      <c r="AJ5" s="165"/>
      <c r="AK5" s="165"/>
      <c r="AL5" s="165"/>
      <c r="AM5" s="165"/>
      <c r="AN5" s="165"/>
      <c r="AO5" s="165"/>
      <c r="AP5" s="165"/>
    </row>
    <row r="6" spans="2:35" ht="20.25" customHeight="1">
      <c r="B6" s="159">
        <v>168</v>
      </c>
      <c r="C6" s="398" t="s">
        <v>63</v>
      </c>
      <c r="D6" s="398"/>
      <c r="E6" s="399"/>
      <c r="F6" s="399"/>
      <c r="G6" s="399"/>
      <c r="H6" s="400"/>
      <c r="I6" s="399"/>
      <c r="J6" s="400"/>
      <c r="K6" s="400"/>
      <c r="L6" s="400"/>
      <c r="M6" s="400"/>
      <c r="N6" s="400"/>
      <c r="O6" s="400"/>
      <c r="P6" s="400"/>
      <c r="Q6" s="399"/>
      <c r="R6" s="400"/>
      <c r="S6" s="399"/>
      <c r="T6" s="401"/>
      <c r="U6" s="401"/>
      <c r="V6" s="401"/>
      <c r="W6" s="401"/>
      <c r="X6" s="401"/>
      <c r="Y6" s="401"/>
      <c r="Z6" s="401"/>
      <c r="AA6" s="401"/>
      <c r="AB6" s="401"/>
      <c r="AC6" s="401"/>
      <c r="AD6" s="401"/>
      <c r="AE6" s="401"/>
      <c r="AF6" s="401"/>
      <c r="AG6" s="401"/>
      <c r="AH6" s="401"/>
      <c r="AI6" s="373"/>
    </row>
    <row r="7" spans="2:42" ht="18.75" customHeight="1">
      <c r="B7" s="374"/>
      <c r="H7" s="375"/>
      <c r="I7" s="375"/>
      <c r="J7" s="375"/>
      <c r="K7" s="375"/>
      <c r="L7" s="375"/>
      <c r="M7" s="375"/>
      <c r="N7" s="375"/>
      <c r="O7" s="375"/>
      <c r="P7" s="375"/>
      <c r="Q7" s="375"/>
      <c r="R7" s="375"/>
      <c r="S7" s="375" t="s">
        <v>104</v>
      </c>
      <c r="T7" s="375"/>
      <c r="U7" s="375"/>
      <c r="V7" s="375"/>
      <c r="W7" s="375"/>
      <c r="X7" s="375"/>
      <c r="Y7" s="375"/>
      <c r="Z7" s="375"/>
      <c r="AM7" s="376"/>
      <c r="AN7" s="376"/>
      <c r="AO7" s="376"/>
      <c r="AP7" s="376"/>
    </row>
    <row r="8" spans="2:43" ht="18.75" customHeight="1">
      <c r="B8" s="377">
        <v>2</v>
      </c>
      <c r="C8" s="395" t="s">
        <v>44</v>
      </c>
      <c r="D8" s="395" t="s">
        <v>61</v>
      </c>
      <c r="E8" s="395" t="s">
        <v>40</v>
      </c>
      <c r="F8" s="395" t="s">
        <v>39</v>
      </c>
      <c r="G8" s="396">
        <v>1990</v>
      </c>
      <c r="H8" s="397"/>
      <c r="I8" s="396">
        <v>1995</v>
      </c>
      <c r="J8" s="397"/>
      <c r="K8" s="396">
        <v>1996</v>
      </c>
      <c r="L8" s="397"/>
      <c r="M8" s="396">
        <v>1997</v>
      </c>
      <c r="N8" s="397"/>
      <c r="O8" s="396">
        <v>1998</v>
      </c>
      <c r="P8" s="397"/>
      <c r="Q8" s="396">
        <v>1999</v>
      </c>
      <c r="R8" s="397"/>
      <c r="S8" s="396">
        <v>2000</v>
      </c>
      <c r="T8" s="397"/>
      <c r="U8" s="396">
        <v>2001</v>
      </c>
      <c r="V8" s="397"/>
      <c r="W8" s="396">
        <v>2002</v>
      </c>
      <c r="X8" s="397"/>
      <c r="Y8" s="396">
        <v>2003</v>
      </c>
      <c r="Z8" s="396"/>
      <c r="AA8" s="396">
        <v>2004</v>
      </c>
      <c r="AB8" s="397"/>
      <c r="AC8" s="396">
        <v>2005</v>
      </c>
      <c r="AD8" s="397"/>
      <c r="AE8" s="396">
        <v>2006</v>
      </c>
      <c r="AF8" s="397"/>
      <c r="AG8" s="396">
        <v>2007</v>
      </c>
      <c r="AH8" s="397"/>
      <c r="AI8" s="183"/>
      <c r="AJ8" s="257"/>
      <c r="AK8" s="378" t="s">
        <v>135</v>
      </c>
      <c r="AL8" s="378" t="s">
        <v>154</v>
      </c>
      <c r="AM8" s="379" t="s">
        <v>208</v>
      </c>
      <c r="AN8" s="380" t="s">
        <v>209</v>
      </c>
      <c r="AO8" s="380"/>
      <c r="AP8" s="380" t="s">
        <v>210</v>
      </c>
      <c r="AQ8" s="381"/>
    </row>
    <row r="9" spans="1:43" ht="15" customHeight="1">
      <c r="A9" s="159" t="s">
        <v>171</v>
      </c>
      <c r="B9" s="382">
        <v>3001</v>
      </c>
      <c r="C9" s="383">
        <v>1</v>
      </c>
      <c r="D9" s="625" t="s">
        <v>33</v>
      </c>
      <c r="E9" s="384" t="s">
        <v>32</v>
      </c>
      <c r="F9" s="110" t="s">
        <v>156</v>
      </c>
      <c r="G9" s="290"/>
      <c r="H9" s="291"/>
      <c r="I9" s="290"/>
      <c r="J9" s="291"/>
      <c r="K9" s="290"/>
      <c r="L9" s="291"/>
      <c r="M9" s="290"/>
      <c r="N9" s="291"/>
      <c r="O9" s="290"/>
      <c r="P9" s="291"/>
      <c r="Q9" s="290"/>
      <c r="R9" s="291"/>
      <c r="S9" s="290"/>
      <c r="T9" s="291"/>
      <c r="U9" s="290"/>
      <c r="V9" s="291"/>
      <c r="W9" s="290"/>
      <c r="X9" s="291"/>
      <c r="Y9" s="290"/>
      <c r="Z9" s="291"/>
      <c r="AA9" s="290"/>
      <c r="AB9" s="291"/>
      <c r="AC9" s="290"/>
      <c r="AD9" s="291"/>
      <c r="AE9" s="290"/>
      <c r="AF9" s="291"/>
      <c r="AG9" s="290"/>
      <c r="AH9" s="291"/>
      <c r="AI9" s="183"/>
      <c r="AJ9" s="113"/>
      <c r="AK9" s="621" t="s">
        <v>138</v>
      </c>
      <c r="AL9" s="384" t="s">
        <v>164</v>
      </c>
      <c r="AM9" s="110" t="e">
        <f>AVERAGE($G9,$I9,$K9,$M9,$O9,$Q9,$S9,$U9,$W9,$Y9,$AA9,$AC9,$AE9,$AG9)</f>
        <v>#DIV/0!</v>
      </c>
      <c r="AN9" s="110">
        <f>MAX($G9,$I9,$K9,$M9,$O9,$Q9,$S9,$U9,$W9,$Y9,$AA9,$AC9,$AE9,$AG9)</f>
        <v>0</v>
      </c>
      <c r="AO9" s="112"/>
      <c r="AP9" s="307">
        <f>MIN($G9,$I9,$K9,$M9,$O9,$Q9,$S9,$U9,$W9,$Y9,$AA9,$AC9,$AE9,$AG9)</f>
        <v>0</v>
      </c>
      <c r="AQ9" s="126"/>
    </row>
    <row r="10" spans="2:43" ht="15.75" customHeight="1">
      <c r="B10" s="385">
        <v>3005</v>
      </c>
      <c r="C10" s="386">
        <v>2</v>
      </c>
      <c r="D10" s="626"/>
      <c r="E10" s="387" t="s">
        <v>106</v>
      </c>
      <c r="F10" s="115" t="s">
        <v>156</v>
      </c>
      <c r="G10" s="299"/>
      <c r="H10" s="292"/>
      <c r="I10" s="299"/>
      <c r="J10" s="292"/>
      <c r="K10" s="299"/>
      <c r="L10" s="292"/>
      <c r="M10" s="299"/>
      <c r="N10" s="292"/>
      <c r="O10" s="299"/>
      <c r="P10" s="292"/>
      <c r="Q10" s="299"/>
      <c r="R10" s="292"/>
      <c r="S10" s="299"/>
      <c r="T10" s="292"/>
      <c r="U10" s="299"/>
      <c r="V10" s="292"/>
      <c r="W10" s="299"/>
      <c r="X10" s="292"/>
      <c r="Y10" s="299"/>
      <c r="Z10" s="293"/>
      <c r="AA10" s="299"/>
      <c r="AB10" s="292"/>
      <c r="AC10" s="299"/>
      <c r="AD10" s="292"/>
      <c r="AE10" s="299"/>
      <c r="AF10" s="292"/>
      <c r="AG10" s="299"/>
      <c r="AH10" s="292"/>
      <c r="AI10" s="183"/>
      <c r="AJ10" s="113"/>
      <c r="AK10" s="621"/>
      <c r="AL10" s="387" t="s">
        <v>165</v>
      </c>
      <c r="AM10" s="110" t="e">
        <f aca="true" t="shared" si="0" ref="AM10:AM16">AVERAGE(G10,I10,K10,M10,O10,Q10,S10,U10,W10,Y10,AA10,AC10,AE10,AG10)</f>
        <v>#DIV/0!</v>
      </c>
      <c r="AN10" s="110">
        <f aca="true" t="shared" si="1" ref="AN10:AN24">MAX($G10,$I10,$K10,$M10,$O10,$Q10,$S10,$U10,$W10,$Y10,$AA10,$AC10,$AE10,$AG10)</f>
        <v>0</v>
      </c>
      <c r="AO10" s="112"/>
      <c r="AP10" s="307">
        <f aca="true" t="shared" si="2" ref="AP10:AP24">MIN($G10,$I10,$K10,$M10,$O10,$Q10,$S10,$U10,$W10,$Y10,$AA10,$AC10,$AE10,$AG10)</f>
        <v>0</v>
      </c>
      <c r="AQ10" s="126"/>
    </row>
    <row r="11" spans="1:43" ht="15" customHeight="1">
      <c r="A11" s="159" t="s">
        <v>171</v>
      </c>
      <c r="B11" s="385">
        <v>3010</v>
      </c>
      <c r="C11" s="386">
        <v>3</v>
      </c>
      <c r="D11" s="626" t="s">
        <v>34</v>
      </c>
      <c r="E11" s="384" t="s">
        <v>32</v>
      </c>
      <c r="F11" s="110" t="s">
        <v>156</v>
      </c>
      <c r="G11" s="290"/>
      <c r="H11" s="292"/>
      <c r="I11" s="290"/>
      <c r="J11" s="292"/>
      <c r="K11" s="290"/>
      <c r="L11" s="292"/>
      <c r="M11" s="290"/>
      <c r="N11" s="292"/>
      <c r="O11" s="290"/>
      <c r="P11" s="292"/>
      <c r="Q11" s="290"/>
      <c r="R11" s="292"/>
      <c r="S11" s="290"/>
      <c r="T11" s="292"/>
      <c r="U11" s="290"/>
      <c r="V11" s="292"/>
      <c r="W11" s="290"/>
      <c r="X11" s="292"/>
      <c r="Y11" s="290"/>
      <c r="Z11" s="293"/>
      <c r="AA11" s="290"/>
      <c r="AB11" s="292"/>
      <c r="AC11" s="290"/>
      <c r="AD11" s="292"/>
      <c r="AE11" s="290"/>
      <c r="AF11" s="292"/>
      <c r="AG11" s="290"/>
      <c r="AH11" s="292"/>
      <c r="AI11" s="183"/>
      <c r="AJ11" s="113"/>
      <c r="AK11" s="621" t="s">
        <v>166</v>
      </c>
      <c r="AL11" s="384" t="s">
        <v>164</v>
      </c>
      <c r="AM11" s="110" t="e">
        <f t="shared" si="0"/>
        <v>#DIV/0!</v>
      </c>
      <c r="AN11" s="110">
        <f t="shared" si="1"/>
        <v>0</v>
      </c>
      <c r="AO11" s="112"/>
      <c r="AP11" s="307">
        <f t="shared" si="2"/>
        <v>0</v>
      </c>
      <c r="AQ11" s="126"/>
    </row>
    <row r="12" spans="2:43" ht="16.5" customHeight="1">
      <c r="B12" s="385">
        <v>3015</v>
      </c>
      <c r="C12" s="386">
        <v>4</v>
      </c>
      <c r="D12" s="626"/>
      <c r="E12" s="387" t="s">
        <v>106</v>
      </c>
      <c r="F12" s="115" t="s">
        <v>156</v>
      </c>
      <c r="G12" s="299"/>
      <c r="H12" s="292"/>
      <c r="I12" s="299"/>
      <c r="J12" s="292"/>
      <c r="K12" s="299"/>
      <c r="L12" s="292"/>
      <c r="M12" s="299"/>
      <c r="N12" s="292"/>
      <c r="O12" s="299"/>
      <c r="P12" s="292"/>
      <c r="Q12" s="299"/>
      <c r="R12" s="292"/>
      <c r="S12" s="299"/>
      <c r="T12" s="292"/>
      <c r="U12" s="299"/>
      <c r="V12" s="292"/>
      <c r="W12" s="299"/>
      <c r="X12" s="292"/>
      <c r="Y12" s="299"/>
      <c r="Z12" s="293"/>
      <c r="AA12" s="299"/>
      <c r="AB12" s="292"/>
      <c r="AC12" s="299"/>
      <c r="AD12" s="292"/>
      <c r="AE12" s="299"/>
      <c r="AF12" s="292"/>
      <c r="AG12" s="299"/>
      <c r="AH12" s="292"/>
      <c r="AI12" s="183"/>
      <c r="AJ12" s="113"/>
      <c r="AK12" s="621"/>
      <c r="AL12" s="387" t="s">
        <v>165</v>
      </c>
      <c r="AM12" s="110" t="e">
        <f t="shared" si="0"/>
        <v>#DIV/0!</v>
      </c>
      <c r="AN12" s="110">
        <f t="shared" si="1"/>
        <v>0</v>
      </c>
      <c r="AO12" s="112"/>
      <c r="AP12" s="307">
        <f t="shared" si="2"/>
        <v>0</v>
      </c>
      <c r="AQ12" s="126"/>
    </row>
    <row r="13" spans="1:43" ht="15" customHeight="1">
      <c r="A13" s="159" t="s">
        <v>171</v>
      </c>
      <c r="B13" s="385">
        <v>3020</v>
      </c>
      <c r="C13" s="386">
        <v>5</v>
      </c>
      <c r="D13" s="626" t="s">
        <v>167</v>
      </c>
      <c r="E13" s="384" t="s">
        <v>32</v>
      </c>
      <c r="F13" s="110" t="s">
        <v>156</v>
      </c>
      <c r="G13" s="290"/>
      <c r="H13" s="292"/>
      <c r="I13" s="290"/>
      <c r="J13" s="292"/>
      <c r="K13" s="290"/>
      <c r="L13" s="292"/>
      <c r="M13" s="290"/>
      <c r="N13" s="292"/>
      <c r="O13" s="290"/>
      <c r="P13" s="292"/>
      <c r="Q13" s="290"/>
      <c r="R13" s="292"/>
      <c r="S13" s="290"/>
      <c r="T13" s="292"/>
      <c r="U13" s="290"/>
      <c r="V13" s="292"/>
      <c r="W13" s="290"/>
      <c r="X13" s="292"/>
      <c r="Y13" s="290"/>
      <c r="Z13" s="293"/>
      <c r="AA13" s="290"/>
      <c r="AB13" s="292"/>
      <c r="AC13" s="290"/>
      <c r="AD13" s="292"/>
      <c r="AE13" s="290"/>
      <c r="AF13" s="292"/>
      <c r="AG13" s="290"/>
      <c r="AH13" s="292"/>
      <c r="AI13" s="183"/>
      <c r="AJ13" s="113"/>
      <c r="AK13" s="621" t="s">
        <v>167</v>
      </c>
      <c r="AL13" s="384" t="s">
        <v>164</v>
      </c>
      <c r="AM13" s="110" t="e">
        <f t="shared" si="0"/>
        <v>#DIV/0!</v>
      </c>
      <c r="AN13" s="110">
        <f t="shared" si="1"/>
        <v>0</v>
      </c>
      <c r="AO13" s="112"/>
      <c r="AP13" s="307">
        <f t="shared" si="2"/>
        <v>0</v>
      </c>
      <c r="AQ13" s="126"/>
    </row>
    <row r="14" spans="2:43" ht="17.25" customHeight="1">
      <c r="B14" s="385">
        <v>3025</v>
      </c>
      <c r="C14" s="386">
        <v>6</v>
      </c>
      <c r="D14" s="626"/>
      <c r="E14" s="387" t="s">
        <v>106</v>
      </c>
      <c r="F14" s="115" t="s">
        <v>156</v>
      </c>
      <c r="G14" s="299"/>
      <c r="H14" s="292"/>
      <c r="I14" s="299"/>
      <c r="J14" s="292"/>
      <c r="K14" s="299"/>
      <c r="L14" s="292"/>
      <c r="M14" s="299"/>
      <c r="N14" s="292"/>
      <c r="O14" s="299"/>
      <c r="P14" s="292"/>
      <c r="Q14" s="299"/>
      <c r="R14" s="292"/>
      <c r="S14" s="299"/>
      <c r="T14" s="292"/>
      <c r="U14" s="299"/>
      <c r="V14" s="292"/>
      <c r="W14" s="299"/>
      <c r="X14" s="292"/>
      <c r="Y14" s="299"/>
      <c r="Z14" s="293"/>
      <c r="AA14" s="299"/>
      <c r="AB14" s="292"/>
      <c r="AC14" s="299"/>
      <c r="AD14" s="292"/>
      <c r="AE14" s="299"/>
      <c r="AF14" s="292"/>
      <c r="AG14" s="299"/>
      <c r="AH14" s="292"/>
      <c r="AI14" s="183"/>
      <c r="AJ14" s="113"/>
      <c r="AK14" s="621"/>
      <c r="AL14" s="387" t="s">
        <v>165</v>
      </c>
      <c r="AM14" s="110" t="e">
        <f t="shared" si="0"/>
        <v>#DIV/0!</v>
      </c>
      <c r="AN14" s="110">
        <f t="shared" si="1"/>
        <v>0</v>
      </c>
      <c r="AO14" s="112"/>
      <c r="AP14" s="307">
        <f t="shared" si="2"/>
        <v>0</v>
      </c>
      <c r="AQ14" s="126"/>
    </row>
    <row r="15" spans="1:43" ht="15" customHeight="1">
      <c r="A15" s="159" t="s">
        <v>171</v>
      </c>
      <c r="B15" s="385">
        <v>3030</v>
      </c>
      <c r="C15" s="386">
        <v>7</v>
      </c>
      <c r="D15" s="626" t="s">
        <v>42</v>
      </c>
      <c r="E15" s="384" t="s">
        <v>32</v>
      </c>
      <c r="F15" s="110" t="s">
        <v>156</v>
      </c>
      <c r="G15" s="290"/>
      <c r="H15" s="292"/>
      <c r="I15" s="290"/>
      <c r="J15" s="292"/>
      <c r="K15" s="290"/>
      <c r="L15" s="292"/>
      <c r="M15" s="290"/>
      <c r="N15" s="292"/>
      <c r="O15" s="290"/>
      <c r="P15" s="292"/>
      <c r="Q15" s="290"/>
      <c r="R15" s="292"/>
      <c r="S15" s="290"/>
      <c r="T15" s="292"/>
      <c r="U15" s="290"/>
      <c r="V15" s="292"/>
      <c r="W15" s="290"/>
      <c r="X15" s="292"/>
      <c r="Y15" s="290"/>
      <c r="Z15" s="293"/>
      <c r="AA15" s="290"/>
      <c r="AB15" s="292"/>
      <c r="AC15" s="290"/>
      <c r="AD15" s="292"/>
      <c r="AE15" s="290"/>
      <c r="AF15" s="292"/>
      <c r="AG15" s="290"/>
      <c r="AH15" s="292"/>
      <c r="AI15" s="183"/>
      <c r="AJ15" s="113"/>
      <c r="AK15" s="621" t="s">
        <v>139</v>
      </c>
      <c r="AL15" s="384" t="s">
        <v>164</v>
      </c>
      <c r="AM15" s="110" t="e">
        <f t="shared" si="0"/>
        <v>#DIV/0!</v>
      </c>
      <c r="AN15" s="110">
        <f t="shared" si="1"/>
        <v>0</v>
      </c>
      <c r="AO15" s="112"/>
      <c r="AP15" s="307">
        <f t="shared" si="2"/>
        <v>0</v>
      </c>
      <c r="AQ15" s="126"/>
    </row>
    <row r="16" spans="2:43" ht="21" customHeight="1">
      <c r="B16" s="385">
        <v>3035</v>
      </c>
      <c r="C16" s="386">
        <v>8</v>
      </c>
      <c r="D16" s="626"/>
      <c r="E16" s="387" t="s">
        <v>106</v>
      </c>
      <c r="F16" s="115" t="s">
        <v>156</v>
      </c>
      <c r="G16" s="299"/>
      <c r="H16" s="292"/>
      <c r="I16" s="299"/>
      <c r="J16" s="292"/>
      <c r="K16" s="299"/>
      <c r="L16" s="292"/>
      <c r="M16" s="299"/>
      <c r="N16" s="292"/>
      <c r="O16" s="299"/>
      <c r="P16" s="292"/>
      <c r="Q16" s="299"/>
      <c r="R16" s="292"/>
      <c r="S16" s="299"/>
      <c r="T16" s="292"/>
      <c r="U16" s="299"/>
      <c r="V16" s="292"/>
      <c r="W16" s="299"/>
      <c r="X16" s="292"/>
      <c r="Y16" s="299"/>
      <c r="Z16" s="293"/>
      <c r="AA16" s="299"/>
      <c r="AB16" s="292"/>
      <c r="AC16" s="299"/>
      <c r="AD16" s="292"/>
      <c r="AE16" s="299"/>
      <c r="AF16" s="292"/>
      <c r="AG16" s="299"/>
      <c r="AH16" s="292"/>
      <c r="AI16" s="183"/>
      <c r="AJ16" s="113"/>
      <c r="AK16" s="621"/>
      <c r="AL16" s="387" t="s">
        <v>165</v>
      </c>
      <c r="AM16" s="225" t="e">
        <f t="shared" si="0"/>
        <v>#DIV/0!</v>
      </c>
      <c r="AN16" s="225">
        <f t="shared" si="1"/>
        <v>0</v>
      </c>
      <c r="AO16" s="226"/>
      <c r="AP16" s="388">
        <f t="shared" si="2"/>
        <v>0</v>
      </c>
      <c r="AQ16" s="126"/>
    </row>
    <row r="17" spans="1:42" ht="15" customHeight="1">
      <c r="A17" s="159" t="s">
        <v>171</v>
      </c>
      <c r="B17" s="385">
        <v>3040</v>
      </c>
      <c r="C17" s="386">
        <v>9</v>
      </c>
      <c r="D17" s="626" t="s">
        <v>43</v>
      </c>
      <c r="E17" s="384" t="s">
        <v>32</v>
      </c>
      <c r="F17" s="115" t="s">
        <v>156</v>
      </c>
      <c r="G17" s="290"/>
      <c r="H17" s="292"/>
      <c r="I17" s="290"/>
      <c r="J17" s="292"/>
      <c r="K17" s="290"/>
      <c r="L17" s="292"/>
      <c r="M17" s="290"/>
      <c r="N17" s="292"/>
      <c r="O17" s="290"/>
      <c r="P17" s="292"/>
      <c r="Q17" s="290"/>
      <c r="R17" s="292"/>
      <c r="S17" s="290"/>
      <c r="T17" s="292"/>
      <c r="U17" s="290"/>
      <c r="V17" s="292"/>
      <c r="W17" s="290"/>
      <c r="X17" s="292"/>
      <c r="Y17" s="290"/>
      <c r="Z17" s="292"/>
      <c r="AA17" s="290"/>
      <c r="AB17" s="292"/>
      <c r="AC17" s="290"/>
      <c r="AD17" s="292"/>
      <c r="AE17" s="290"/>
      <c r="AF17" s="292"/>
      <c r="AG17" s="290"/>
      <c r="AH17" s="292"/>
      <c r="AI17" s="183"/>
      <c r="AJ17" s="113"/>
      <c r="AK17" s="621" t="s">
        <v>168</v>
      </c>
      <c r="AL17" s="384" t="s">
        <v>164</v>
      </c>
      <c r="AM17" s="110" t="e">
        <f aca="true" t="shared" si="3" ref="AM17:AM24">AVERAGE($G17,$I17,$K17,$M17,$O17,$Q17,$S17,$U17,$W17,$Y17,$AA17,$AC17,$AE17,$AG17)</f>
        <v>#DIV/0!</v>
      </c>
      <c r="AN17" s="110">
        <f t="shared" si="1"/>
        <v>0</v>
      </c>
      <c r="AO17" s="112"/>
      <c r="AP17" s="307">
        <f t="shared" si="2"/>
        <v>0</v>
      </c>
    </row>
    <row r="18" spans="2:42" ht="17.25" customHeight="1">
      <c r="B18" s="385">
        <v>3045</v>
      </c>
      <c r="C18" s="386">
        <v>10</v>
      </c>
      <c r="D18" s="626"/>
      <c r="E18" s="387" t="s">
        <v>106</v>
      </c>
      <c r="F18" s="110" t="s">
        <v>156</v>
      </c>
      <c r="G18" s="299"/>
      <c r="H18" s="292"/>
      <c r="I18" s="299"/>
      <c r="J18" s="292"/>
      <c r="K18" s="299"/>
      <c r="L18" s="292"/>
      <c r="M18" s="299"/>
      <c r="N18" s="292"/>
      <c r="O18" s="299"/>
      <c r="P18" s="292"/>
      <c r="Q18" s="299"/>
      <c r="R18" s="292"/>
      <c r="S18" s="299"/>
      <c r="T18" s="292"/>
      <c r="U18" s="299"/>
      <c r="V18" s="292"/>
      <c r="W18" s="299"/>
      <c r="X18" s="292"/>
      <c r="Y18" s="299"/>
      <c r="Z18" s="293"/>
      <c r="AA18" s="299"/>
      <c r="AB18" s="292"/>
      <c r="AC18" s="299"/>
      <c r="AD18" s="292"/>
      <c r="AE18" s="299"/>
      <c r="AF18" s="292"/>
      <c r="AG18" s="299"/>
      <c r="AH18" s="292"/>
      <c r="AI18" s="183"/>
      <c r="AJ18" s="113"/>
      <c r="AK18" s="621"/>
      <c r="AL18" s="387" t="s">
        <v>165</v>
      </c>
      <c r="AM18" s="110" t="e">
        <f t="shared" si="3"/>
        <v>#DIV/0!</v>
      </c>
      <c r="AN18" s="110">
        <f t="shared" si="1"/>
        <v>0</v>
      </c>
      <c r="AO18" s="112"/>
      <c r="AP18" s="388">
        <f t="shared" si="2"/>
        <v>0</v>
      </c>
    </row>
    <row r="19" spans="2:42" ht="22.5" customHeight="1">
      <c r="B19" s="385">
        <v>3100</v>
      </c>
      <c r="C19" s="386">
        <v>11</v>
      </c>
      <c r="D19" s="626" t="s">
        <v>45</v>
      </c>
      <c r="E19" s="384" t="s">
        <v>20</v>
      </c>
      <c r="F19" s="115" t="s">
        <v>156</v>
      </c>
      <c r="G19" s="299"/>
      <c r="H19" s="292"/>
      <c r="I19" s="299"/>
      <c r="J19" s="292"/>
      <c r="K19" s="299"/>
      <c r="L19" s="292"/>
      <c r="M19" s="299"/>
      <c r="N19" s="292"/>
      <c r="O19" s="299"/>
      <c r="P19" s="292"/>
      <c r="Q19" s="299"/>
      <c r="R19" s="292"/>
      <c r="S19" s="299"/>
      <c r="T19" s="292"/>
      <c r="U19" s="299"/>
      <c r="V19" s="292"/>
      <c r="W19" s="299"/>
      <c r="X19" s="292"/>
      <c r="Y19" s="299"/>
      <c r="Z19" s="293"/>
      <c r="AA19" s="299"/>
      <c r="AB19" s="292"/>
      <c r="AC19" s="299"/>
      <c r="AD19" s="292"/>
      <c r="AE19" s="299"/>
      <c r="AF19" s="292"/>
      <c r="AG19" s="299"/>
      <c r="AH19" s="292"/>
      <c r="AI19" s="183"/>
      <c r="AJ19" s="113"/>
      <c r="AK19" s="622" t="s">
        <v>140</v>
      </c>
      <c r="AL19" s="384" t="s">
        <v>141</v>
      </c>
      <c r="AM19" s="110" t="e">
        <f t="shared" si="3"/>
        <v>#DIV/0!</v>
      </c>
      <c r="AN19" s="110">
        <f t="shared" si="1"/>
        <v>0</v>
      </c>
      <c r="AO19" s="112"/>
      <c r="AP19" s="307">
        <f t="shared" si="2"/>
        <v>0</v>
      </c>
    </row>
    <row r="20" spans="2:42" ht="22.5" customHeight="1">
      <c r="B20" s="385">
        <v>3110</v>
      </c>
      <c r="C20" s="386">
        <v>12</v>
      </c>
      <c r="D20" s="626"/>
      <c r="E20" s="387" t="s">
        <v>35</v>
      </c>
      <c r="F20" s="115" t="s">
        <v>156</v>
      </c>
      <c r="G20" s="299"/>
      <c r="H20" s="292"/>
      <c r="I20" s="299"/>
      <c r="J20" s="292"/>
      <c r="K20" s="299"/>
      <c r="L20" s="292"/>
      <c r="M20" s="299"/>
      <c r="N20" s="292"/>
      <c r="O20" s="299"/>
      <c r="P20" s="292"/>
      <c r="Q20" s="299"/>
      <c r="R20" s="292"/>
      <c r="S20" s="299"/>
      <c r="T20" s="292"/>
      <c r="U20" s="299"/>
      <c r="V20" s="292"/>
      <c r="W20" s="299"/>
      <c r="X20" s="292"/>
      <c r="Y20" s="299"/>
      <c r="Z20" s="293"/>
      <c r="AA20" s="299"/>
      <c r="AB20" s="292"/>
      <c r="AC20" s="299"/>
      <c r="AD20" s="292"/>
      <c r="AE20" s="299"/>
      <c r="AF20" s="292"/>
      <c r="AG20" s="299"/>
      <c r="AH20" s="292"/>
      <c r="AI20" s="183"/>
      <c r="AJ20" s="113"/>
      <c r="AK20" s="622"/>
      <c r="AL20" s="387" t="s">
        <v>204</v>
      </c>
      <c r="AM20" s="110" t="e">
        <f t="shared" si="3"/>
        <v>#DIV/0!</v>
      </c>
      <c r="AN20" s="110">
        <f t="shared" si="1"/>
        <v>0</v>
      </c>
      <c r="AO20" s="112"/>
      <c r="AP20" s="307">
        <f t="shared" si="2"/>
        <v>0</v>
      </c>
    </row>
    <row r="21" spans="2:42" ht="15" customHeight="1">
      <c r="B21" s="385">
        <v>3120</v>
      </c>
      <c r="C21" s="386">
        <v>13</v>
      </c>
      <c r="D21" s="626"/>
      <c r="E21" s="387" t="s">
        <v>36</v>
      </c>
      <c r="F21" s="115" t="s">
        <v>156</v>
      </c>
      <c r="G21" s="299"/>
      <c r="H21" s="292"/>
      <c r="I21" s="299"/>
      <c r="J21" s="292"/>
      <c r="K21" s="299"/>
      <c r="L21" s="292"/>
      <c r="M21" s="299"/>
      <c r="N21" s="292"/>
      <c r="O21" s="299"/>
      <c r="P21" s="292"/>
      <c r="Q21" s="299"/>
      <c r="R21" s="292"/>
      <c r="S21" s="299"/>
      <c r="T21" s="292"/>
      <c r="U21" s="299"/>
      <c r="V21" s="292"/>
      <c r="W21" s="299"/>
      <c r="X21" s="292"/>
      <c r="Y21" s="299"/>
      <c r="Z21" s="293"/>
      <c r="AA21" s="299"/>
      <c r="AB21" s="292"/>
      <c r="AC21" s="299"/>
      <c r="AD21" s="292"/>
      <c r="AE21" s="299"/>
      <c r="AF21" s="292"/>
      <c r="AG21" s="299"/>
      <c r="AH21" s="292"/>
      <c r="AI21" s="183"/>
      <c r="AJ21" s="113"/>
      <c r="AK21" s="622"/>
      <c r="AL21" s="387" t="s">
        <v>203</v>
      </c>
      <c r="AM21" s="110" t="e">
        <f t="shared" si="3"/>
        <v>#DIV/0!</v>
      </c>
      <c r="AN21" s="110">
        <f t="shared" si="1"/>
        <v>0</v>
      </c>
      <c r="AO21" s="112"/>
      <c r="AP21" s="307">
        <f t="shared" si="2"/>
        <v>0</v>
      </c>
    </row>
    <row r="22" spans="2:42" ht="13.5" customHeight="1">
      <c r="B22" s="385">
        <v>3130</v>
      </c>
      <c r="C22" s="386">
        <v>14</v>
      </c>
      <c r="D22" s="626"/>
      <c r="E22" s="387" t="s">
        <v>37</v>
      </c>
      <c r="F22" s="115" t="s">
        <v>156</v>
      </c>
      <c r="G22" s="299"/>
      <c r="H22" s="292"/>
      <c r="I22" s="299"/>
      <c r="J22" s="292"/>
      <c r="K22" s="299"/>
      <c r="L22" s="292"/>
      <c r="M22" s="299"/>
      <c r="N22" s="292"/>
      <c r="O22" s="299"/>
      <c r="P22" s="292"/>
      <c r="Q22" s="299"/>
      <c r="R22" s="292"/>
      <c r="S22" s="299"/>
      <c r="T22" s="292"/>
      <c r="U22" s="299"/>
      <c r="V22" s="292"/>
      <c r="W22" s="299"/>
      <c r="X22" s="292"/>
      <c r="Y22" s="299"/>
      <c r="Z22" s="293"/>
      <c r="AA22" s="299"/>
      <c r="AB22" s="292"/>
      <c r="AC22" s="299"/>
      <c r="AD22" s="292"/>
      <c r="AE22" s="299"/>
      <c r="AF22" s="292"/>
      <c r="AG22" s="299"/>
      <c r="AH22" s="292"/>
      <c r="AI22" s="183"/>
      <c r="AJ22" s="113"/>
      <c r="AK22" s="622"/>
      <c r="AL22" s="387" t="s">
        <v>147</v>
      </c>
      <c r="AM22" s="110" t="e">
        <f t="shared" si="3"/>
        <v>#DIV/0!</v>
      </c>
      <c r="AN22" s="110">
        <f t="shared" si="1"/>
        <v>0</v>
      </c>
      <c r="AO22" s="112"/>
      <c r="AP22" s="307">
        <f t="shared" si="2"/>
        <v>0</v>
      </c>
    </row>
    <row r="23" spans="2:42" ht="24" customHeight="1">
      <c r="B23" s="385">
        <v>3140</v>
      </c>
      <c r="C23" s="386">
        <v>15</v>
      </c>
      <c r="D23" s="626"/>
      <c r="E23" s="387" t="s">
        <v>46</v>
      </c>
      <c r="F23" s="115" t="s">
        <v>156</v>
      </c>
      <c r="G23" s="299"/>
      <c r="H23" s="292"/>
      <c r="I23" s="299"/>
      <c r="J23" s="292"/>
      <c r="K23" s="299"/>
      <c r="L23" s="292"/>
      <c r="M23" s="299"/>
      <c r="N23" s="292"/>
      <c r="O23" s="299"/>
      <c r="P23" s="292"/>
      <c r="Q23" s="299"/>
      <c r="R23" s="292"/>
      <c r="S23" s="299"/>
      <c r="T23" s="292"/>
      <c r="U23" s="299"/>
      <c r="V23" s="292"/>
      <c r="W23" s="299"/>
      <c r="X23" s="292"/>
      <c r="Y23" s="299"/>
      <c r="Z23" s="293"/>
      <c r="AA23" s="299"/>
      <c r="AB23" s="292"/>
      <c r="AC23" s="299"/>
      <c r="AD23" s="292"/>
      <c r="AE23" s="299"/>
      <c r="AF23" s="292"/>
      <c r="AG23" s="299"/>
      <c r="AH23" s="292"/>
      <c r="AI23" s="183"/>
      <c r="AJ23" s="113"/>
      <c r="AK23" s="622"/>
      <c r="AL23" s="387" t="s">
        <v>132</v>
      </c>
      <c r="AM23" s="110" t="e">
        <f t="shared" si="3"/>
        <v>#DIV/0!</v>
      </c>
      <c r="AN23" s="110">
        <f t="shared" si="1"/>
        <v>0</v>
      </c>
      <c r="AO23" s="112"/>
      <c r="AP23" s="307">
        <f t="shared" si="2"/>
        <v>0</v>
      </c>
    </row>
    <row r="24" spans="2:42" ht="24" customHeight="1">
      <c r="B24" s="385">
        <v>3150</v>
      </c>
      <c r="C24" s="389">
        <v>16</v>
      </c>
      <c r="D24" s="627"/>
      <c r="E24" s="390" t="s">
        <v>38</v>
      </c>
      <c r="F24" s="121" t="s">
        <v>156</v>
      </c>
      <c r="G24" s="294"/>
      <c r="H24" s="295"/>
      <c r="I24" s="294"/>
      <c r="J24" s="295"/>
      <c r="K24" s="294"/>
      <c r="L24" s="295"/>
      <c r="M24" s="294"/>
      <c r="N24" s="295"/>
      <c r="O24" s="294"/>
      <c r="P24" s="295"/>
      <c r="Q24" s="294"/>
      <c r="R24" s="295"/>
      <c r="S24" s="294"/>
      <c r="T24" s="295"/>
      <c r="U24" s="294"/>
      <c r="V24" s="295"/>
      <c r="W24" s="294"/>
      <c r="X24" s="295"/>
      <c r="Y24" s="294"/>
      <c r="Z24" s="296"/>
      <c r="AA24" s="294"/>
      <c r="AB24" s="295"/>
      <c r="AC24" s="294"/>
      <c r="AD24" s="295"/>
      <c r="AE24" s="294"/>
      <c r="AF24" s="295"/>
      <c r="AG24" s="294"/>
      <c r="AH24" s="295"/>
      <c r="AI24" s="240"/>
      <c r="AJ24" s="113"/>
      <c r="AK24" s="622"/>
      <c r="AL24" s="390" t="s">
        <v>136</v>
      </c>
      <c r="AM24" s="225" t="e">
        <f t="shared" si="3"/>
        <v>#DIV/0!</v>
      </c>
      <c r="AN24" s="225">
        <f t="shared" si="1"/>
        <v>0</v>
      </c>
      <c r="AO24" s="226"/>
      <c r="AP24" s="388">
        <f t="shared" si="2"/>
        <v>0</v>
      </c>
    </row>
    <row r="25" spans="3:36" ht="12.75" customHeight="1">
      <c r="C25" s="123" t="s">
        <v>161</v>
      </c>
      <c r="D25" s="124"/>
      <c r="E25" s="125"/>
      <c r="F25" s="126"/>
      <c r="G25" s="127"/>
      <c r="H25" s="128"/>
      <c r="I25" s="127"/>
      <c r="J25" s="128"/>
      <c r="K25" s="128"/>
      <c r="L25" s="128"/>
      <c r="M25" s="128"/>
      <c r="N25" s="128"/>
      <c r="O25" s="128"/>
      <c r="P25" s="128"/>
      <c r="Q25" s="127"/>
      <c r="R25" s="128"/>
      <c r="S25" s="127"/>
      <c r="T25" s="128"/>
      <c r="U25" s="127"/>
      <c r="V25" s="128"/>
      <c r="W25" s="127"/>
      <c r="X25" s="128"/>
      <c r="Y25" s="127"/>
      <c r="Z25" s="127"/>
      <c r="AA25" s="128"/>
      <c r="AB25" s="128"/>
      <c r="AC25" s="128"/>
      <c r="AD25" s="128"/>
      <c r="AE25" s="127"/>
      <c r="AF25" s="128"/>
      <c r="AG25" s="127"/>
      <c r="AH25" s="128"/>
      <c r="AI25" s="127"/>
      <c r="AJ25" s="128"/>
    </row>
    <row r="26" spans="3:36" ht="15" customHeight="1">
      <c r="C26" s="129"/>
      <c r="D26" s="391" t="s">
        <v>108</v>
      </c>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130"/>
    </row>
    <row r="27" spans="3:36" ht="12" customHeight="1">
      <c r="C27" s="129"/>
      <c r="D27" s="391" t="s">
        <v>107</v>
      </c>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1"/>
      <c r="AH27" s="391"/>
      <c r="AI27" s="391"/>
      <c r="AJ27" s="130"/>
    </row>
    <row r="28" spans="3:36" ht="15" customHeight="1">
      <c r="C28" s="129"/>
      <c r="D28" s="391" t="s">
        <v>41</v>
      </c>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92"/>
    </row>
    <row r="29" spans="3:33" ht="9" customHeight="1">
      <c r="C29" s="357"/>
      <c r="D29" s="357"/>
      <c r="E29" s="393"/>
      <c r="F29" s="393"/>
      <c r="G29" s="393"/>
      <c r="H29" s="394"/>
      <c r="I29" s="393"/>
      <c r="J29" s="394"/>
      <c r="K29" s="394"/>
      <c r="L29" s="394"/>
      <c r="M29" s="394"/>
      <c r="N29" s="394"/>
      <c r="O29" s="394"/>
      <c r="P29" s="394"/>
      <c r="Q29" s="393"/>
      <c r="R29" s="394"/>
      <c r="S29" s="393"/>
      <c r="T29" s="394"/>
      <c r="U29" s="393"/>
      <c r="V29" s="394"/>
      <c r="W29" s="393"/>
      <c r="X29" s="394"/>
      <c r="Y29" s="393"/>
      <c r="Z29" s="393"/>
      <c r="AA29" s="394"/>
      <c r="AB29" s="394"/>
      <c r="AC29" s="394"/>
      <c r="AD29" s="394"/>
      <c r="AE29" s="393"/>
      <c r="AG29" s="393"/>
    </row>
    <row r="30" spans="3:33" ht="16.5" customHeight="1">
      <c r="C30" s="357"/>
      <c r="D30" s="357"/>
      <c r="E30" s="393"/>
      <c r="F30" s="393"/>
      <c r="G30" s="393"/>
      <c r="H30" s="394"/>
      <c r="I30" s="393"/>
      <c r="J30" s="394"/>
      <c r="K30" s="394"/>
      <c r="L30" s="394"/>
      <c r="M30" s="394"/>
      <c r="N30" s="394"/>
      <c r="O30" s="394"/>
      <c r="P30" s="394"/>
      <c r="Q30" s="393"/>
      <c r="R30" s="394"/>
      <c r="S30" s="393"/>
      <c r="T30" s="394"/>
      <c r="U30" s="393"/>
      <c r="V30" s="394"/>
      <c r="W30" s="393"/>
      <c r="X30" s="394"/>
      <c r="Y30" s="393"/>
      <c r="Z30" s="393"/>
      <c r="AA30" s="394"/>
      <c r="AB30" s="394"/>
      <c r="AC30" s="394"/>
      <c r="AD30" s="394"/>
      <c r="AE30" s="393"/>
      <c r="AG30" s="393"/>
    </row>
    <row r="31" spans="1:77" ht="17.25" customHeight="1">
      <c r="A31" s="75"/>
      <c r="B31" s="75">
        <v>2</v>
      </c>
      <c r="C31" s="134" t="s">
        <v>283</v>
      </c>
      <c r="D31" s="134"/>
      <c r="E31" s="134"/>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6"/>
      <c r="AF31" s="137"/>
      <c r="AG31" s="136"/>
      <c r="AH31" s="137"/>
      <c r="AJ31" s="18"/>
      <c r="AK31" s="129"/>
      <c r="AL31" s="402"/>
      <c r="AM31" s="402"/>
      <c r="AN31" s="403"/>
      <c r="AO31" s="402"/>
      <c r="AP31" s="403"/>
      <c r="AQ31" s="402"/>
      <c r="AR31" s="403"/>
      <c r="AS31" s="402"/>
      <c r="AT31" s="403"/>
      <c r="AU31" s="402"/>
      <c r="AV31" s="403"/>
      <c r="AW31" s="402"/>
      <c r="AX31" s="403"/>
      <c r="AY31" s="402"/>
      <c r="AZ31" s="403"/>
      <c r="BA31" s="402"/>
      <c r="BB31" s="403"/>
      <c r="BC31" s="402"/>
      <c r="BD31" s="403"/>
      <c r="BE31" s="402"/>
      <c r="BF31" s="403"/>
      <c r="BG31" s="402"/>
      <c r="BH31" s="403"/>
      <c r="BI31" s="402"/>
      <c r="BJ31" s="403"/>
      <c r="BK31" s="402"/>
      <c r="BL31" s="403"/>
      <c r="BM31" s="402"/>
      <c r="BN31" s="403"/>
      <c r="BO31" s="402"/>
      <c r="BP31" s="160"/>
      <c r="BQ31" s="160"/>
      <c r="BR31" s="160"/>
      <c r="BS31" s="160"/>
      <c r="BT31" s="160"/>
      <c r="BU31" s="160"/>
      <c r="BV31" s="160"/>
      <c r="BW31" s="160"/>
      <c r="BX31" s="160"/>
      <c r="BY31" s="160"/>
    </row>
    <row r="32" spans="1:67" ht="9" customHeight="1">
      <c r="A32" s="75"/>
      <c r="B32" s="75"/>
      <c r="C32" s="138"/>
      <c r="D32" s="139"/>
      <c r="E32" s="139"/>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J32" s="18"/>
      <c r="AK32" s="160"/>
      <c r="AL32" s="160"/>
      <c r="AM32" s="160"/>
      <c r="AN32" s="160"/>
      <c r="AO32" s="18"/>
      <c r="AP32" s="160"/>
      <c r="AQ32" s="17"/>
      <c r="AR32" s="17"/>
      <c r="AS32" s="17"/>
      <c r="AT32" s="17"/>
      <c r="AU32" s="17"/>
      <c r="AV32" s="17"/>
      <c r="AW32" s="17"/>
      <c r="AY32" s="17"/>
      <c r="BA32" s="17"/>
      <c r="BC32" s="17"/>
      <c r="BE32" s="17"/>
      <c r="BH32" s="17"/>
      <c r="BI32" s="17"/>
      <c r="BJ32" s="17"/>
      <c r="BK32" s="17"/>
      <c r="BM32" s="17"/>
      <c r="BO32" s="17"/>
    </row>
    <row r="33" spans="1:67" ht="18" customHeight="1">
      <c r="A33" s="75"/>
      <c r="B33" s="75"/>
      <c r="C33" s="140" t="s">
        <v>163</v>
      </c>
      <c r="D33" s="141" t="s">
        <v>284</v>
      </c>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612"/>
      <c r="AF33" s="612"/>
      <c r="AG33" s="612"/>
      <c r="AH33" s="143"/>
      <c r="AI33" s="144"/>
      <c r="AJ33" s="18"/>
      <c r="AK33" s="160"/>
      <c r="AL33" s="160"/>
      <c r="AM33" s="160"/>
      <c r="AN33" s="160"/>
      <c r="AO33" s="18"/>
      <c r="AP33" s="160"/>
      <c r="AQ33" s="17"/>
      <c r="AR33" s="17"/>
      <c r="AS33" s="17"/>
      <c r="AT33" s="17"/>
      <c r="AU33" s="17"/>
      <c r="AV33" s="17"/>
      <c r="AW33" s="17"/>
      <c r="AY33" s="17"/>
      <c r="BA33" s="17"/>
      <c r="BC33" s="17"/>
      <c r="BE33" s="17"/>
      <c r="BH33" s="17"/>
      <c r="BI33" s="17"/>
      <c r="BJ33" s="17"/>
      <c r="BK33" s="17"/>
      <c r="BM33" s="17"/>
      <c r="BO33" s="17"/>
    </row>
    <row r="34" spans="1:67" ht="16.5" customHeight="1">
      <c r="A34" s="75"/>
      <c r="B34" s="75"/>
      <c r="C34" s="145"/>
      <c r="D34" s="613"/>
      <c r="E34" s="613"/>
      <c r="F34" s="613"/>
      <c r="G34" s="613"/>
      <c r="H34" s="613"/>
      <c r="I34" s="613"/>
      <c r="J34" s="613"/>
      <c r="K34" s="613"/>
      <c r="L34" s="613"/>
      <c r="M34" s="613"/>
      <c r="N34" s="613"/>
      <c r="O34" s="613"/>
      <c r="P34" s="613"/>
      <c r="Q34" s="613"/>
      <c r="R34" s="613"/>
      <c r="S34" s="613"/>
      <c r="T34" s="613"/>
      <c r="U34" s="613"/>
      <c r="V34" s="613"/>
      <c r="W34" s="613"/>
      <c r="X34" s="613"/>
      <c r="Y34" s="613"/>
      <c r="Z34" s="613"/>
      <c r="AA34" s="613"/>
      <c r="AB34" s="613"/>
      <c r="AC34" s="613"/>
      <c r="AD34" s="613"/>
      <c r="AE34" s="613"/>
      <c r="AF34" s="613"/>
      <c r="AG34" s="613"/>
      <c r="AH34" s="613"/>
      <c r="AI34" s="144"/>
      <c r="AJ34" s="18"/>
      <c r="AO34" s="19"/>
      <c r="AQ34" s="17"/>
      <c r="AR34" s="17"/>
      <c r="AS34" s="17"/>
      <c r="AT34" s="17"/>
      <c r="AU34" s="17"/>
      <c r="AV34" s="17"/>
      <c r="AW34" s="17"/>
      <c r="AY34" s="17"/>
      <c r="BA34" s="17"/>
      <c r="BC34" s="17"/>
      <c r="BE34" s="17"/>
      <c r="BH34" s="17"/>
      <c r="BI34" s="17"/>
      <c r="BJ34" s="17"/>
      <c r="BK34" s="17"/>
      <c r="BM34" s="17"/>
      <c r="BO34" s="17"/>
    </row>
    <row r="35" spans="1:67" ht="16.5" customHeight="1">
      <c r="A35" s="75"/>
      <c r="B35" s="75"/>
      <c r="C35" s="146"/>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144"/>
      <c r="AJ35" s="18"/>
      <c r="AO35" s="19"/>
      <c r="AQ35" s="17"/>
      <c r="AR35" s="17"/>
      <c r="AS35" s="17"/>
      <c r="AT35" s="17"/>
      <c r="AU35" s="17"/>
      <c r="AV35" s="17"/>
      <c r="AW35" s="17"/>
      <c r="AY35" s="17"/>
      <c r="BA35" s="17"/>
      <c r="BC35" s="17"/>
      <c r="BE35" s="17"/>
      <c r="BH35" s="17"/>
      <c r="BI35" s="17"/>
      <c r="BJ35" s="17"/>
      <c r="BK35" s="17"/>
      <c r="BM35" s="17"/>
      <c r="BO35" s="17"/>
    </row>
    <row r="36" spans="1:67" ht="16.5" customHeight="1">
      <c r="A36" s="75"/>
      <c r="B36" s="75"/>
      <c r="C36" s="146"/>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18"/>
      <c r="AH36" s="618"/>
      <c r="AI36" s="144"/>
      <c r="AJ36" s="18"/>
      <c r="AO36" s="19"/>
      <c r="AQ36" s="17"/>
      <c r="AR36" s="17"/>
      <c r="AS36" s="17"/>
      <c r="AT36" s="17"/>
      <c r="AU36" s="17"/>
      <c r="AV36" s="17"/>
      <c r="AW36" s="17"/>
      <c r="AY36" s="17"/>
      <c r="BA36" s="17"/>
      <c r="BC36" s="17"/>
      <c r="BE36" s="17"/>
      <c r="BH36" s="17"/>
      <c r="BI36" s="17"/>
      <c r="BJ36" s="17"/>
      <c r="BK36" s="17"/>
      <c r="BM36" s="17"/>
      <c r="BO36" s="17"/>
    </row>
    <row r="37" spans="1:67" ht="16.5" customHeight="1">
      <c r="A37" s="75"/>
      <c r="B37" s="75"/>
      <c r="C37" s="146"/>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144"/>
      <c r="AJ37" s="18"/>
      <c r="AO37" s="19"/>
      <c r="AQ37" s="17"/>
      <c r="AR37" s="17"/>
      <c r="AS37" s="17"/>
      <c r="AT37" s="17"/>
      <c r="AU37" s="17"/>
      <c r="AV37" s="17"/>
      <c r="AW37" s="17"/>
      <c r="AY37" s="17"/>
      <c r="BA37" s="17"/>
      <c r="BC37" s="17"/>
      <c r="BE37" s="17"/>
      <c r="BH37" s="17"/>
      <c r="BI37" s="17"/>
      <c r="BJ37" s="17"/>
      <c r="BK37" s="17"/>
      <c r="BM37" s="17"/>
      <c r="BO37" s="17"/>
    </row>
    <row r="38" spans="1:67" ht="16.5" customHeight="1">
      <c r="A38" s="75"/>
      <c r="B38" s="75"/>
      <c r="C38" s="146"/>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144"/>
      <c r="AJ38" s="18"/>
      <c r="AO38" s="19"/>
      <c r="AQ38" s="17"/>
      <c r="AR38" s="17"/>
      <c r="AS38" s="17"/>
      <c r="AT38" s="17"/>
      <c r="AU38" s="17"/>
      <c r="AV38" s="17"/>
      <c r="AW38" s="17"/>
      <c r="AY38" s="17"/>
      <c r="BA38" s="17"/>
      <c r="BC38" s="17"/>
      <c r="BE38" s="17"/>
      <c r="BH38" s="17"/>
      <c r="BI38" s="17"/>
      <c r="BJ38" s="17"/>
      <c r="BK38" s="17"/>
      <c r="BM38" s="17"/>
      <c r="BO38" s="17"/>
    </row>
    <row r="39" spans="1:67" ht="16.5" customHeight="1">
      <c r="A39" s="75"/>
      <c r="B39" s="75"/>
      <c r="C39" s="146"/>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144"/>
      <c r="AJ39" s="18"/>
      <c r="AO39" s="19"/>
      <c r="AQ39" s="17"/>
      <c r="AR39" s="17"/>
      <c r="AS39" s="17"/>
      <c r="AT39" s="17"/>
      <c r="AU39" s="17"/>
      <c r="AV39" s="17"/>
      <c r="AW39" s="17"/>
      <c r="AY39" s="17"/>
      <c r="BA39" s="17"/>
      <c r="BC39" s="17"/>
      <c r="BE39" s="17"/>
      <c r="BH39" s="17"/>
      <c r="BI39" s="17"/>
      <c r="BJ39" s="17"/>
      <c r="BK39" s="17"/>
      <c r="BM39" s="17"/>
      <c r="BO39" s="17"/>
    </row>
    <row r="40" spans="1:67" ht="16.5" customHeight="1">
      <c r="A40" s="75"/>
      <c r="B40" s="75"/>
      <c r="C40" s="146"/>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144"/>
      <c r="AJ40" s="18"/>
      <c r="AO40" s="19"/>
      <c r="AQ40" s="17"/>
      <c r="AR40" s="17"/>
      <c r="AS40" s="17"/>
      <c r="AT40" s="17"/>
      <c r="AU40" s="17"/>
      <c r="AV40" s="17"/>
      <c r="AW40" s="17"/>
      <c r="AY40" s="17"/>
      <c r="BA40" s="17"/>
      <c r="BC40" s="17"/>
      <c r="BE40" s="17"/>
      <c r="BH40" s="17"/>
      <c r="BI40" s="17"/>
      <c r="BJ40" s="17"/>
      <c r="BK40" s="17"/>
      <c r="BM40" s="17"/>
      <c r="BO40" s="17"/>
    </row>
    <row r="41" spans="1:67" ht="16.5" customHeight="1">
      <c r="A41" s="75"/>
      <c r="B41" s="75"/>
      <c r="C41" s="146"/>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144"/>
      <c r="AJ41" s="18"/>
      <c r="AO41" s="19"/>
      <c r="AQ41" s="17"/>
      <c r="AR41" s="17"/>
      <c r="AS41" s="17"/>
      <c r="AT41" s="17"/>
      <c r="AU41" s="17"/>
      <c r="AV41" s="17"/>
      <c r="AW41" s="17"/>
      <c r="AY41" s="17"/>
      <c r="BA41" s="17"/>
      <c r="BC41" s="17"/>
      <c r="BE41" s="17"/>
      <c r="BH41" s="17"/>
      <c r="BI41" s="17"/>
      <c r="BJ41" s="17"/>
      <c r="BK41" s="17"/>
      <c r="BM41" s="17"/>
      <c r="BO41" s="17"/>
    </row>
    <row r="42" spans="1:67" ht="16.5" customHeight="1">
      <c r="A42" s="75"/>
      <c r="B42" s="75"/>
      <c r="C42" s="146"/>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144"/>
      <c r="AJ42" s="18"/>
      <c r="AO42" s="19"/>
      <c r="AQ42" s="17"/>
      <c r="AR42" s="17"/>
      <c r="AS42" s="17"/>
      <c r="AT42" s="17"/>
      <c r="AU42" s="17"/>
      <c r="AV42" s="17"/>
      <c r="AW42" s="17"/>
      <c r="AY42" s="17"/>
      <c r="BA42" s="17"/>
      <c r="BC42" s="17"/>
      <c r="BE42" s="17"/>
      <c r="BH42" s="17"/>
      <c r="BI42" s="17"/>
      <c r="BJ42" s="17"/>
      <c r="BK42" s="17"/>
      <c r="BM42" s="17"/>
      <c r="BO42" s="17"/>
    </row>
    <row r="43" spans="1:67" ht="16.5" customHeight="1">
      <c r="A43" s="75"/>
      <c r="B43" s="75"/>
      <c r="C43" s="146"/>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144"/>
      <c r="AJ43" s="18"/>
      <c r="AO43" s="19"/>
      <c r="AQ43" s="17"/>
      <c r="AR43" s="17"/>
      <c r="AS43" s="17"/>
      <c r="AT43" s="17"/>
      <c r="AU43" s="17"/>
      <c r="AV43" s="17"/>
      <c r="AW43" s="17"/>
      <c r="AY43" s="17"/>
      <c r="BA43" s="17"/>
      <c r="BC43" s="17"/>
      <c r="BE43" s="17"/>
      <c r="BH43" s="17"/>
      <c r="BI43" s="17"/>
      <c r="BJ43" s="17"/>
      <c r="BK43" s="17"/>
      <c r="BM43" s="17"/>
      <c r="BO43" s="17"/>
    </row>
    <row r="44" spans="1:67" ht="16.5" customHeight="1">
      <c r="A44" s="75"/>
      <c r="B44" s="75"/>
      <c r="C44" s="146"/>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144"/>
      <c r="AJ44" s="18"/>
      <c r="AO44" s="19"/>
      <c r="AQ44" s="17"/>
      <c r="AR44" s="17"/>
      <c r="AS44" s="17"/>
      <c r="AT44" s="17"/>
      <c r="AU44" s="17"/>
      <c r="AV44" s="17"/>
      <c r="AW44" s="17"/>
      <c r="AY44" s="17"/>
      <c r="BA44" s="17"/>
      <c r="BC44" s="17"/>
      <c r="BE44" s="17"/>
      <c r="BH44" s="17"/>
      <c r="BI44" s="17"/>
      <c r="BJ44" s="17"/>
      <c r="BK44" s="17"/>
      <c r="BM44" s="17"/>
      <c r="BO44" s="17"/>
    </row>
    <row r="45" spans="1:67" ht="16.5" customHeight="1">
      <c r="A45" s="75"/>
      <c r="B45" s="75"/>
      <c r="C45" s="146"/>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144"/>
      <c r="AJ45" s="18"/>
      <c r="AO45" s="19"/>
      <c r="AQ45" s="17"/>
      <c r="AR45" s="17"/>
      <c r="AS45" s="17"/>
      <c r="AT45" s="17"/>
      <c r="AU45" s="17"/>
      <c r="AV45" s="17"/>
      <c r="AW45" s="17"/>
      <c r="AY45" s="17"/>
      <c r="BA45" s="17"/>
      <c r="BC45" s="17"/>
      <c r="BE45" s="17"/>
      <c r="BH45" s="17"/>
      <c r="BI45" s="17"/>
      <c r="BJ45" s="17"/>
      <c r="BK45" s="17"/>
      <c r="BM45" s="17"/>
      <c r="BO45" s="17"/>
    </row>
    <row r="46" spans="1:67" ht="16.5" customHeight="1">
      <c r="A46" s="75"/>
      <c r="B46" s="75"/>
      <c r="C46" s="146"/>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144"/>
      <c r="AJ46" s="18"/>
      <c r="AO46" s="19"/>
      <c r="AQ46" s="17"/>
      <c r="AR46" s="17"/>
      <c r="AS46" s="17"/>
      <c r="AT46" s="17"/>
      <c r="AU46" s="17"/>
      <c r="AV46" s="17"/>
      <c r="AW46" s="17"/>
      <c r="AY46" s="17"/>
      <c r="BA46" s="17"/>
      <c r="BC46" s="17"/>
      <c r="BE46" s="17"/>
      <c r="BH46" s="17"/>
      <c r="BI46" s="17"/>
      <c r="BJ46" s="17"/>
      <c r="BK46" s="17"/>
      <c r="BM46" s="17"/>
      <c r="BO46" s="17"/>
    </row>
    <row r="47" spans="1:67" ht="16.5" customHeight="1">
      <c r="A47" s="75"/>
      <c r="B47" s="75"/>
      <c r="C47" s="146"/>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144"/>
      <c r="AJ47" s="18"/>
      <c r="AO47" s="19"/>
      <c r="AQ47" s="17"/>
      <c r="AR47" s="17"/>
      <c r="AS47" s="17"/>
      <c r="AT47" s="17"/>
      <c r="AU47" s="17"/>
      <c r="AV47" s="17"/>
      <c r="AW47" s="17"/>
      <c r="AY47" s="17"/>
      <c r="BA47" s="17"/>
      <c r="BC47" s="17"/>
      <c r="BE47" s="17"/>
      <c r="BH47" s="17"/>
      <c r="BI47" s="17"/>
      <c r="BJ47" s="17"/>
      <c r="BK47" s="17"/>
      <c r="BM47" s="17"/>
      <c r="BO47" s="17"/>
    </row>
    <row r="48" spans="1:67" ht="16.5" customHeight="1">
      <c r="A48" s="75"/>
      <c r="B48" s="75"/>
      <c r="C48" s="146"/>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144"/>
      <c r="AJ48" s="18"/>
      <c r="AO48" s="19"/>
      <c r="AQ48" s="17"/>
      <c r="AR48" s="17"/>
      <c r="AS48" s="17"/>
      <c r="AT48" s="17"/>
      <c r="AU48" s="17"/>
      <c r="AV48" s="17"/>
      <c r="AW48" s="17"/>
      <c r="AY48" s="17"/>
      <c r="BA48" s="17"/>
      <c r="BC48" s="17"/>
      <c r="BE48" s="17"/>
      <c r="BH48" s="17"/>
      <c r="BI48" s="17"/>
      <c r="BJ48" s="17"/>
      <c r="BK48" s="17"/>
      <c r="BM48" s="17"/>
      <c r="BO48" s="17"/>
    </row>
    <row r="49" spans="1:67" ht="16.5" customHeight="1">
      <c r="A49" s="75"/>
      <c r="B49" s="75"/>
      <c r="C49" s="146"/>
      <c r="D49" s="618"/>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144"/>
      <c r="AJ49" s="18"/>
      <c r="AO49" s="19"/>
      <c r="AQ49" s="17"/>
      <c r="AR49" s="17"/>
      <c r="AS49" s="17"/>
      <c r="AT49" s="17"/>
      <c r="AU49" s="17"/>
      <c r="AV49" s="17"/>
      <c r="AW49" s="17"/>
      <c r="AY49" s="17"/>
      <c r="BA49" s="17"/>
      <c r="BC49" s="17"/>
      <c r="BE49" s="17"/>
      <c r="BH49" s="17"/>
      <c r="BI49" s="17"/>
      <c r="BJ49" s="17"/>
      <c r="BK49" s="17"/>
      <c r="BM49" s="17"/>
      <c r="BO49" s="17"/>
    </row>
    <row r="50" spans="1:67" ht="16.5" customHeight="1">
      <c r="A50" s="75"/>
      <c r="B50" s="75"/>
      <c r="C50" s="146"/>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AE50" s="618"/>
      <c r="AF50" s="618"/>
      <c r="AG50" s="618"/>
      <c r="AH50" s="618"/>
      <c r="AI50" s="144"/>
      <c r="AJ50" s="18"/>
      <c r="AO50" s="19"/>
      <c r="AQ50" s="17"/>
      <c r="AR50" s="17"/>
      <c r="AS50" s="17"/>
      <c r="AT50" s="17"/>
      <c r="AU50" s="17"/>
      <c r="AV50" s="17"/>
      <c r="AW50" s="17"/>
      <c r="AY50" s="17"/>
      <c r="BA50" s="17"/>
      <c r="BC50" s="17"/>
      <c r="BE50" s="17"/>
      <c r="BH50" s="17"/>
      <c r="BI50" s="17"/>
      <c r="BJ50" s="17"/>
      <c r="BK50" s="17"/>
      <c r="BM50" s="17"/>
      <c r="BO50" s="17"/>
    </row>
    <row r="51" spans="1:67" ht="16.5" customHeight="1">
      <c r="A51" s="75"/>
      <c r="B51" s="75"/>
      <c r="C51" s="146"/>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c r="AH51" s="618"/>
      <c r="AI51" s="144"/>
      <c r="AJ51" s="18"/>
      <c r="AO51" s="19"/>
      <c r="AQ51" s="17"/>
      <c r="AR51" s="17"/>
      <c r="AS51" s="17"/>
      <c r="AT51" s="17"/>
      <c r="AU51" s="17"/>
      <c r="AV51" s="17"/>
      <c r="AW51" s="17"/>
      <c r="AY51" s="17"/>
      <c r="BA51" s="17"/>
      <c r="BC51" s="17"/>
      <c r="BE51" s="17"/>
      <c r="BH51" s="17"/>
      <c r="BI51" s="17"/>
      <c r="BJ51" s="17"/>
      <c r="BK51" s="17"/>
      <c r="BM51" s="17"/>
      <c r="BO51" s="17"/>
    </row>
    <row r="52" spans="1:67" ht="16.5" customHeight="1">
      <c r="A52" s="75"/>
      <c r="B52" s="75"/>
      <c r="C52" s="146"/>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618"/>
      <c r="AE52" s="618"/>
      <c r="AF52" s="618"/>
      <c r="AG52" s="618"/>
      <c r="AH52" s="618"/>
      <c r="AI52" s="144"/>
      <c r="AJ52" s="18"/>
      <c r="AO52" s="19"/>
      <c r="AQ52" s="17"/>
      <c r="AR52" s="17"/>
      <c r="AS52" s="17"/>
      <c r="AT52" s="17"/>
      <c r="AU52" s="17"/>
      <c r="AV52" s="17"/>
      <c r="AW52" s="17"/>
      <c r="AY52" s="17"/>
      <c r="BA52" s="17"/>
      <c r="BC52" s="17"/>
      <c r="BE52" s="17"/>
      <c r="BH52" s="17"/>
      <c r="BI52" s="17"/>
      <c r="BJ52" s="17"/>
      <c r="BK52" s="17"/>
      <c r="BM52" s="17"/>
      <c r="BO52" s="17"/>
    </row>
    <row r="53" spans="1:67" ht="16.5" customHeight="1">
      <c r="A53" s="75"/>
      <c r="B53" s="75"/>
      <c r="C53" s="146"/>
      <c r="D53" s="618"/>
      <c r="E53" s="618"/>
      <c r="F53" s="618"/>
      <c r="G53" s="618"/>
      <c r="H53" s="618"/>
      <c r="I53" s="618"/>
      <c r="J53" s="618"/>
      <c r="K53" s="618"/>
      <c r="L53" s="618"/>
      <c r="M53" s="618"/>
      <c r="N53" s="618"/>
      <c r="O53" s="618"/>
      <c r="P53" s="618"/>
      <c r="Q53" s="618"/>
      <c r="R53" s="618"/>
      <c r="S53" s="618"/>
      <c r="T53" s="618"/>
      <c r="U53" s="618"/>
      <c r="V53" s="618"/>
      <c r="W53" s="618"/>
      <c r="X53" s="618"/>
      <c r="Y53" s="618"/>
      <c r="Z53" s="618"/>
      <c r="AA53" s="618"/>
      <c r="AB53" s="618"/>
      <c r="AC53" s="618"/>
      <c r="AD53" s="618"/>
      <c r="AE53" s="618"/>
      <c r="AF53" s="618"/>
      <c r="AG53" s="618"/>
      <c r="AH53" s="618"/>
      <c r="AI53" s="144"/>
      <c r="AJ53" s="18"/>
      <c r="AO53" s="19"/>
      <c r="AQ53" s="17"/>
      <c r="AR53" s="17"/>
      <c r="AS53" s="17"/>
      <c r="AT53" s="17"/>
      <c r="AU53" s="17"/>
      <c r="AV53" s="17"/>
      <c r="AW53" s="17"/>
      <c r="AY53" s="17"/>
      <c r="BA53" s="17"/>
      <c r="BC53" s="17"/>
      <c r="BE53" s="17"/>
      <c r="BH53" s="17"/>
      <c r="BI53" s="17"/>
      <c r="BJ53" s="17"/>
      <c r="BK53" s="17"/>
      <c r="BM53" s="17"/>
      <c r="BO53" s="17"/>
    </row>
    <row r="54" spans="1:67" ht="16.5" customHeight="1">
      <c r="A54" s="75"/>
      <c r="B54" s="75"/>
      <c r="C54" s="146"/>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144"/>
      <c r="AJ54" s="18"/>
      <c r="AO54" s="19"/>
      <c r="AQ54" s="17"/>
      <c r="AR54" s="17"/>
      <c r="AS54" s="17"/>
      <c r="AT54" s="17"/>
      <c r="AU54" s="17"/>
      <c r="AV54" s="17"/>
      <c r="AW54" s="17"/>
      <c r="AY54" s="17"/>
      <c r="BA54" s="17"/>
      <c r="BC54" s="17"/>
      <c r="BE54" s="17"/>
      <c r="BH54" s="17"/>
      <c r="BI54" s="17"/>
      <c r="BJ54" s="17"/>
      <c r="BK54" s="17"/>
      <c r="BM54" s="17"/>
      <c r="BO54" s="17"/>
    </row>
    <row r="55" spans="1:67" ht="16.5" customHeight="1">
      <c r="A55" s="75"/>
      <c r="B55" s="75"/>
      <c r="C55" s="147"/>
      <c r="D55" s="619"/>
      <c r="E55" s="619"/>
      <c r="F55" s="619"/>
      <c r="G55" s="619"/>
      <c r="H55" s="619"/>
      <c r="I55" s="619"/>
      <c r="J55" s="619"/>
      <c r="K55" s="619"/>
      <c r="L55" s="619"/>
      <c r="M55" s="619"/>
      <c r="N55" s="619"/>
      <c r="O55" s="619"/>
      <c r="P55" s="619"/>
      <c r="Q55" s="619"/>
      <c r="R55" s="619"/>
      <c r="S55" s="619"/>
      <c r="T55" s="619"/>
      <c r="U55" s="619"/>
      <c r="V55" s="619"/>
      <c r="W55" s="619"/>
      <c r="X55" s="619"/>
      <c r="Y55" s="619"/>
      <c r="Z55" s="619"/>
      <c r="AA55" s="619"/>
      <c r="AB55" s="619"/>
      <c r="AC55" s="619"/>
      <c r="AD55" s="619"/>
      <c r="AE55" s="619"/>
      <c r="AF55" s="619"/>
      <c r="AG55" s="619"/>
      <c r="AH55" s="619"/>
      <c r="AI55" s="144"/>
      <c r="AJ55" s="18"/>
      <c r="AO55" s="19"/>
      <c r="AQ55" s="17"/>
      <c r="AR55" s="17"/>
      <c r="AS55" s="17"/>
      <c r="AT55" s="17"/>
      <c r="AU55" s="17"/>
      <c r="AV55" s="17"/>
      <c r="AW55" s="17"/>
      <c r="AY55" s="17"/>
      <c r="BA55" s="17"/>
      <c r="BC55" s="17"/>
      <c r="BE55" s="17"/>
      <c r="BH55" s="17"/>
      <c r="BI55" s="17"/>
      <c r="BJ55" s="17"/>
      <c r="BK55" s="17"/>
      <c r="BM55" s="17"/>
      <c r="BO55" s="17"/>
    </row>
    <row r="56" spans="1:67" ht="12.75">
      <c r="A56" s="75"/>
      <c r="B56" s="75"/>
      <c r="C56" s="17"/>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0"/>
      <c r="AE56" s="620"/>
      <c r="AF56" s="620"/>
      <c r="AG56" s="620"/>
      <c r="AH56" s="620"/>
      <c r="AO56" s="19"/>
      <c r="AQ56" s="17"/>
      <c r="AR56" s="17"/>
      <c r="AS56" s="17"/>
      <c r="AT56" s="17"/>
      <c r="AU56" s="17"/>
      <c r="AV56" s="17"/>
      <c r="AW56" s="17"/>
      <c r="AY56" s="17"/>
      <c r="BA56" s="17"/>
      <c r="BC56" s="17"/>
      <c r="BE56" s="17"/>
      <c r="BH56" s="17"/>
      <c r="BI56" s="17"/>
      <c r="BJ56" s="17"/>
      <c r="BK56" s="17"/>
      <c r="BM56" s="17"/>
      <c r="BO56" s="17"/>
    </row>
    <row r="57" spans="1:67" ht="12.75">
      <c r="A57" s="75"/>
      <c r="B57" s="75"/>
      <c r="C57" s="17"/>
      <c r="D57" s="17"/>
      <c r="H57" s="17"/>
      <c r="J57" s="17"/>
      <c r="K57" s="17"/>
      <c r="L57" s="17"/>
      <c r="M57" s="17"/>
      <c r="N57" s="17"/>
      <c r="O57" s="17"/>
      <c r="P57" s="17"/>
      <c r="R57" s="17"/>
      <c r="T57" s="17"/>
      <c r="V57" s="17"/>
      <c r="X57" s="17"/>
      <c r="AA57" s="17"/>
      <c r="AB57" s="17"/>
      <c r="AC57" s="17"/>
      <c r="AD57" s="17"/>
      <c r="AF57" s="17"/>
      <c r="AH57" s="17"/>
      <c r="AO57" s="19"/>
      <c r="AQ57" s="17"/>
      <c r="AR57" s="17"/>
      <c r="AS57" s="17"/>
      <c r="AT57" s="17"/>
      <c r="AU57" s="17"/>
      <c r="AV57" s="17"/>
      <c r="AW57" s="17"/>
      <c r="AY57" s="17"/>
      <c r="BA57" s="17"/>
      <c r="BC57" s="17"/>
      <c r="BE57" s="17"/>
      <c r="BH57" s="17"/>
      <c r="BI57" s="17"/>
      <c r="BJ57" s="17"/>
      <c r="BK57" s="17"/>
      <c r="BM57" s="17"/>
      <c r="BO57" s="17"/>
    </row>
    <row r="58" spans="3:4" ht="12.75">
      <c r="C58" s="19"/>
      <c r="D58" s="19"/>
    </row>
  </sheetData>
  <sheetProtection sheet="1" objects="1" scenarios="1" formatCells="0" formatColumns="0" formatRows="0" insertColumns="0"/>
  <mergeCells count="39">
    <mergeCell ref="D53:AH53"/>
    <mergeCell ref="D54:AH54"/>
    <mergeCell ref="D55:AH55"/>
    <mergeCell ref="D56:AH56"/>
    <mergeCell ref="D49:AH49"/>
    <mergeCell ref="D50:AH50"/>
    <mergeCell ref="D51:AH51"/>
    <mergeCell ref="D52:AH52"/>
    <mergeCell ref="D45:AH45"/>
    <mergeCell ref="D46:AH46"/>
    <mergeCell ref="D47:AH47"/>
    <mergeCell ref="D48:AH48"/>
    <mergeCell ref="D41:AH41"/>
    <mergeCell ref="D42:AH42"/>
    <mergeCell ref="D43:AH43"/>
    <mergeCell ref="D44:AH44"/>
    <mergeCell ref="D37:AH37"/>
    <mergeCell ref="D38:AH38"/>
    <mergeCell ref="D39:AH39"/>
    <mergeCell ref="D40:AH40"/>
    <mergeCell ref="AE33:AG33"/>
    <mergeCell ref="D34:AH34"/>
    <mergeCell ref="D35:AH35"/>
    <mergeCell ref="D36:AH36"/>
    <mergeCell ref="D19:D24"/>
    <mergeCell ref="D11:D12"/>
    <mergeCell ref="D13:D14"/>
    <mergeCell ref="D15:D16"/>
    <mergeCell ref="D17:D18"/>
    <mergeCell ref="C1:E1"/>
    <mergeCell ref="C3:D3"/>
    <mergeCell ref="G3:J3"/>
    <mergeCell ref="D9:D10"/>
    <mergeCell ref="AK17:AK18"/>
    <mergeCell ref="AK19:AK24"/>
    <mergeCell ref="AK9:AK10"/>
    <mergeCell ref="AK11:AK12"/>
    <mergeCell ref="AK13:AK14"/>
    <mergeCell ref="AK15:AK16"/>
  </mergeCells>
  <conditionalFormatting sqref="W24 AG24 S24 AE24 I24 G24 AC24 K24 Z16 M24 Y24:AA24 O24 U24 Q24">
    <cfRule type="cellIs" priority="1" dxfId="1" operator="lessThan" stopIfTrue="1">
      <formula>G9+G10+G11+G12+G13+G14+G15</formula>
    </cfRule>
  </conditionalFormatting>
  <conditionalFormatting sqref="H16 H24">
    <cfRule type="cellIs" priority="2" dxfId="0" operator="lessThan" stopIfTrue="1">
      <formula>H9+H8+H14+H14</formula>
    </cfRule>
    <cfRule type="cellIs" priority="3" dxfId="0" operator="lessThan" stopIfTrue="1">
      <formula>#REF!</formula>
    </cfRule>
  </conditionalFormatting>
  <conditionalFormatting sqref="J16 J24 L16 L24 N16 N24 P16 P24 R16 R24 T16 T24 V16 V24 X16 X24 AB16 AB24 AD16 AD24 AF16 AF24 AH16 AH24">
    <cfRule type="cellIs" priority="4" dxfId="0" operator="lessThan" stopIfTrue="1">
      <formula>J9+J8+J14+J14</formula>
    </cfRule>
    <cfRule type="cellIs" priority="5" dxfId="0" operator="lessThan" stopIfTrue="1">
      <formula>J17/1000</formula>
    </cfRule>
  </conditionalFormatting>
  <conditionalFormatting sqref="BL31 BN31 AR31 AT31 AV31 AX31 AZ31 BB31 BD31 BF31 BH31 BJ31 AN31 AP31">
    <cfRule type="cellIs" priority="6" dxfId="2" operator="equal" stopIfTrue="1">
      <formula>0</formula>
    </cfRule>
  </conditionalFormatting>
  <conditionalFormatting sqref="G9 G11 G13 G15 G17 I9 I11 I13 I15 I17 K9 K11 K13 K15 K17 M9 M11 M13 M15 M17 O9 O11 O13 O15 O17 Q9 Q11 Q13 Q15 Q17 S9 S11 S13 S15 S17 U9 U11 U13 U15 U17 W9 W11 W13 W15 W17 Y9 Y11 Y13 Y15 Y17 AA9 AA11 AA13 AA15 AA17 AC9 AC11 AC13 AC15 AC17 AE9 AE11 AE13 AE15 AE17 AG9 AG11 AG13 AG15 AG17">
    <cfRule type="cellIs" priority="7" dxfId="1" operator="lessThan" stopIfTrue="1">
      <formula>G10</formula>
    </cfRule>
  </conditionalFormatting>
  <printOptions horizontalCentered="1"/>
  <pageMargins left="0.25" right="0.25" top="0.82" bottom="0.9840277777777777" header="0.5118055555555556" footer="0.5"/>
  <pageSetup horizontalDpi="300" verticalDpi="300" orientation="landscape" paperSize="9" scale="85" r:id="rId3"/>
  <headerFooter alignWithMargins="0">
    <oddFooter>&amp;C&amp;8Questionnaire UNSD/PNUE 2008 sur les Statistiques de l’environnement - Section de Déchets- p.&amp;P</oddFooter>
  </headerFooter>
  <rowBreaks count="1" manualBreakCount="1">
    <brk id="28" min="2" max="33" man="1"/>
  </rowBreaks>
  <colBreaks count="1" manualBreakCount="1">
    <brk id="34" max="65535" man="1"/>
  </colBreaks>
  <legacyDrawing r:id="rId2"/>
</worksheet>
</file>

<file path=xl/worksheets/sheet6.xml><?xml version="1.0" encoding="utf-8"?>
<worksheet xmlns="http://schemas.openxmlformats.org/spreadsheetml/2006/main" xmlns:r="http://schemas.openxmlformats.org/officeDocument/2006/relationships">
  <sheetPr codeName="Sheet5"/>
  <dimension ref="A1:BS48"/>
  <sheetViews>
    <sheetView showGridLines="0" zoomScale="83" zoomScaleNormal="83" workbookViewId="0" topLeftCell="C1">
      <selection activeCell="Q12" sqref="Q12"/>
    </sheetView>
  </sheetViews>
  <sheetFormatPr defaultColWidth="9.140625" defaultRowHeight="12.75"/>
  <cols>
    <col min="1" max="1" width="0.2890625" style="75" hidden="1" customWidth="1"/>
    <col min="2" max="2" width="5.8515625" style="75" hidden="1" customWidth="1"/>
    <col min="3" max="3" width="6.7109375" style="0" customWidth="1"/>
    <col min="4" max="4" width="6.00390625" style="0" customWidth="1"/>
    <col min="5" max="5" width="37.00390625" style="0" customWidth="1"/>
    <col min="6" max="6" width="5.8515625" style="0" customWidth="1"/>
    <col min="7" max="7" width="6.8515625" style="0" customWidth="1"/>
    <col min="8" max="8" width="1.7109375" style="17" customWidth="1"/>
    <col min="9" max="9" width="6.8515625" style="0" customWidth="1"/>
    <col min="10" max="10" width="1.7109375" style="17" customWidth="1"/>
    <col min="11" max="11" width="6.8515625" style="17" customWidth="1"/>
    <col min="12" max="12" width="1.7109375" style="17" customWidth="1"/>
    <col min="13" max="13" width="6.8515625" style="17" customWidth="1"/>
    <col min="14" max="14" width="1.7109375" style="17" customWidth="1"/>
    <col min="15" max="15" width="6.8515625" style="17" customWidth="1"/>
    <col min="16" max="16" width="1.7109375" style="17" customWidth="1"/>
    <col min="17" max="17" width="6.8515625" style="17" customWidth="1"/>
    <col min="18" max="18" width="1.7109375" style="17" customWidth="1"/>
    <col min="19" max="19" width="6.8515625" style="17" customWidth="1"/>
    <col min="20" max="20" width="1.7109375" style="17" customWidth="1"/>
    <col min="21" max="21" width="6.8515625" style="0" customWidth="1"/>
    <col min="22" max="22" width="1.7109375" style="17" customWidth="1"/>
    <col min="23" max="23" width="6.8515625" style="0" customWidth="1"/>
    <col min="24" max="24" width="1.7109375" style="17" customWidth="1"/>
    <col min="25" max="25" width="6.8515625" style="0" customWidth="1"/>
    <col min="26" max="26" width="1.7109375" style="17" customWidth="1"/>
    <col min="27" max="27" width="6.8515625" style="0" customWidth="1"/>
    <col min="28" max="28" width="1.7109375" style="17" customWidth="1"/>
    <col min="29" max="29" width="6.8515625" style="0" customWidth="1"/>
    <col min="30" max="30" width="1.7109375" style="17" customWidth="1"/>
    <col min="31" max="31" width="6.8515625" style="0" customWidth="1"/>
    <col min="32" max="32" width="1.7109375" style="17" customWidth="1"/>
    <col min="33" max="33" width="6.8515625" style="0" customWidth="1"/>
    <col min="34" max="34" width="1.7109375" style="17" customWidth="1"/>
    <col min="35" max="35" width="8.421875" style="0" customWidth="1"/>
    <col min="36" max="36" width="4.140625" style="0" hidden="1" customWidth="1"/>
    <col min="37" max="37" width="42.57421875" style="0" hidden="1" customWidth="1"/>
    <col min="38" max="38" width="8.00390625" style="0" hidden="1" customWidth="1"/>
    <col min="39" max="39" width="6.421875" style="0" hidden="1" customWidth="1"/>
    <col min="40" max="40" width="2.28125" style="0" hidden="1" customWidth="1"/>
    <col min="41" max="41" width="6.421875" style="0" hidden="1" customWidth="1"/>
    <col min="42" max="42" width="1.421875" style="0" hidden="1" customWidth="1"/>
    <col min="43" max="43" width="5.8515625" style="449" hidden="1" customWidth="1"/>
    <col min="44" max="44" width="1.7109375" style="450" hidden="1" customWidth="1"/>
    <col min="45" max="45" width="5.8515625" style="449" hidden="1" customWidth="1"/>
    <col min="46" max="46" width="1.7109375" style="450" hidden="1" customWidth="1"/>
    <col min="47" max="47" width="5.8515625" style="449" hidden="1" customWidth="1"/>
    <col min="48" max="48" width="1.7109375" style="450" hidden="1" customWidth="1"/>
    <col min="49" max="49" width="5.8515625" style="449" hidden="1" customWidth="1"/>
    <col min="50" max="50" width="1.7109375" style="450" hidden="1" customWidth="1"/>
    <col min="51" max="51" width="5.8515625" style="449" hidden="1" customWidth="1"/>
    <col min="52" max="52" width="1.7109375" style="450" hidden="1" customWidth="1"/>
    <col min="53" max="53" width="5.8515625" style="449" hidden="1" customWidth="1"/>
    <col min="54" max="54" width="1.7109375" style="450" hidden="1" customWidth="1"/>
    <col min="55" max="55" width="5.8515625" style="449" hidden="1" customWidth="1"/>
    <col min="56" max="56" width="1.7109375" style="450" hidden="1" customWidth="1"/>
    <col min="57" max="57" width="5.8515625" style="449" hidden="1" customWidth="1"/>
    <col min="58" max="58" width="1.7109375" style="450" hidden="1" customWidth="1"/>
    <col min="59" max="59" width="5.8515625" style="449" hidden="1" customWidth="1"/>
    <col min="60" max="60" width="1.7109375" style="450" hidden="1" customWidth="1"/>
    <col min="61" max="61" width="5.8515625" style="449" hidden="1" customWidth="1"/>
    <col min="62" max="62" width="1.7109375" style="450" hidden="1" customWidth="1"/>
    <col min="63" max="63" width="5.8515625" style="449" hidden="1" customWidth="1"/>
    <col min="64" max="64" width="1.7109375" style="450" hidden="1" customWidth="1"/>
    <col min="65" max="65" width="5.8515625" style="449" hidden="1" customWidth="1"/>
    <col min="66" max="66" width="1.7109375" style="450" hidden="1" customWidth="1"/>
    <col min="67" max="68" width="0" style="0" hidden="1" customWidth="1"/>
  </cols>
  <sheetData>
    <row r="1" spans="2:67" ht="15.75">
      <c r="B1" s="75">
        <v>0</v>
      </c>
      <c r="C1" s="614" t="s">
        <v>192</v>
      </c>
      <c r="D1" s="614"/>
      <c r="E1" s="614"/>
      <c r="F1" s="76"/>
      <c r="G1" s="76"/>
      <c r="H1" s="77"/>
      <c r="I1" s="76"/>
      <c r="J1" s="77"/>
      <c r="K1" s="77"/>
      <c r="L1" s="77"/>
      <c r="M1" s="77"/>
      <c r="N1" s="77"/>
      <c r="O1" s="77"/>
      <c r="P1" s="77"/>
      <c r="Q1" s="77"/>
      <c r="R1" s="77"/>
      <c r="S1" s="77"/>
      <c r="T1" s="77"/>
      <c r="U1" s="76"/>
      <c r="V1" s="77"/>
      <c r="W1" s="76"/>
      <c r="X1" s="77"/>
      <c r="Y1" s="76"/>
      <c r="Z1" s="77"/>
      <c r="AA1" s="76"/>
      <c r="AB1" s="77"/>
      <c r="AC1" s="76"/>
      <c r="AD1" s="77"/>
      <c r="AE1" s="76"/>
      <c r="AF1" s="78"/>
      <c r="AG1" s="76"/>
      <c r="AH1" s="78"/>
      <c r="AI1" s="1"/>
      <c r="AQ1" s="405"/>
      <c r="AR1" s="406"/>
      <c r="AS1" s="405"/>
      <c r="AT1" s="406"/>
      <c r="AU1" s="405"/>
      <c r="AV1" s="406"/>
      <c r="AW1" s="405"/>
      <c r="AX1" s="406"/>
      <c r="AY1" s="405"/>
      <c r="AZ1" s="406"/>
      <c r="BA1" s="405"/>
      <c r="BB1" s="406"/>
      <c r="BC1" s="405"/>
      <c r="BD1" s="406"/>
      <c r="BE1" s="405"/>
      <c r="BF1" s="406"/>
      <c r="BG1" s="405"/>
      <c r="BH1" s="406"/>
      <c r="BI1" s="405"/>
      <c r="BJ1" s="406"/>
      <c r="BK1" s="405"/>
      <c r="BL1" s="407"/>
      <c r="BM1" s="405"/>
      <c r="BN1" s="407"/>
      <c r="BO1" s="160"/>
    </row>
    <row r="2" spans="3:67" ht="12.75">
      <c r="C2" s="75"/>
      <c r="D2" s="80"/>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2"/>
      <c r="AG2" s="81"/>
      <c r="AH2" s="82"/>
      <c r="AQ2" s="408"/>
      <c r="AR2" s="409"/>
      <c r="AS2" s="408"/>
      <c r="AT2" s="409"/>
      <c r="AU2" s="408"/>
      <c r="AV2" s="409"/>
      <c r="AW2" s="408"/>
      <c r="AX2" s="409"/>
      <c r="AY2" s="408"/>
      <c r="AZ2" s="409"/>
      <c r="BA2" s="408"/>
      <c r="BB2" s="409"/>
      <c r="BC2" s="408"/>
      <c r="BD2" s="409"/>
      <c r="BE2" s="408"/>
      <c r="BF2" s="409"/>
      <c r="BG2" s="408"/>
      <c r="BH2" s="409"/>
      <c r="BI2" s="408"/>
      <c r="BJ2" s="409"/>
      <c r="BK2" s="408"/>
      <c r="BL2" s="409"/>
      <c r="BM2" s="408"/>
      <c r="BN2" s="409"/>
      <c r="BO2" s="160"/>
    </row>
    <row r="3" spans="1:67" s="11" customFormat="1" ht="17.25" customHeight="1">
      <c r="A3" s="75"/>
      <c r="B3" s="75">
        <v>178</v>
      </c>
      <c r="C3" s="623" t="s">
        <v>71</v>
      </c>
      <c r="D3" s="623"/>
      <c r="E3" s="83" t="s">
        <v>177</v>
      </c>
      <c r="F3" s="148"/>
      <c r="G3" s="616" t="s">
        <v>73</v>
      </c>
      <c r="H3" s="616"/>
      <c r="I3" s="616"/>
      <c r="J3" s="616"/>
      <c r="K3" s="85"/>
      <c r="L3" s="85"/>
      <c r="M3" s="85"/>
      <c r="N3" s="85"/>
      <c r="O3" s="85"/>
      <c r="P3" s="85"/>
      <c r="Q3" s="85"/>
      <c r="R3" s="85"/>
      <c r="S3" s="85"/>
      <c r="T3" s="85"/>
      <c r="U3" s="86"/>
      <c r="V3" s="89"/>
      <c r="W3" s="88"/>
      <c r="X3" s="81"/>
      <c r="Y3" s="84"/>
      <c r="Z3" s="82"/>
      <c r="AA3" s="630" t="s">
        <v>75</v>
      </c>
      <c r="AB3" s="630"/>
      <c r="AC3" s="88"/>
      <c r="AD3" s="87"/>
      <c r="AE3" s="88"/>
      <c r="AF3" s="88"/>
      <c r="AG3" s="88"/>
      <c r="AH3" s="88"/>
      <c r="AQ3" s="410"/>
      <c r="AR3" s="411"/>
      <c r="AS3" s="410"/>
      <c r="AT3" s="411"/>
      <c r="AU3" s="410"/>
      <c r="AV3" s="411"/>
      <c r="AW3" s="410"/>
      <c r="AX3" s="411"/>
      <c r="AY3" s="410"/>
      <c r="AZ3" s="411"/>
      <c r="BA3" s="412"/>
      <c r="BB3" s="413"/>
      <c r="BC3" s="410"/>
      <c r="BD3" s="411"/>
      <c r="BE3" s="410"/>
      <c r="BF3" s="411"/>
      <c r="BG3" s="611"/>
      <c r="BH3" s="611"/>
      <c r="BI3" s="410"/>
      <c r="BJ3" s="411"/>
      <c r="BK3" s="410"/>
      <c r="BL3" s="411"/>
      <c r="BM3" s="410"/>
      <c r="BN3" s="411"/>
      <c r="BO3" s="245"/>
    </row>
    <row r="4" spans="1:67" s="11" customFormat="1" ht="16.5" customHeight="1">
      <c r="A4" s="75"/>
      <c r="B4" s="75"/>
      <c r="C4" s="90" t="s">
        <v>72</v>
      </c>
      <c r="D4" s="90"/>
      <c r="E4" s="91"/>
      <c r="F4" s="148"/>
      <c r="G4" s="150" t="s">
        <v>74</v>
      </c>
      <c r="H4" s="91"/>
      <c r="I4" s="151"/>
      <c r="J4" s="93"/>
      <c r="K4" s="93"/>
      <c r="L4" s="93"/>
      <c r="M4" s="93"/>
      <c r="N4" s="93"/>
      <c r="O4" s="93"/>
      <c r="P4" s="93"/>
      <c r="Q4" s="93"/>
      <c r="R4" s="93"/>
      <c r="S4" s="93"/>
      <c r="T4" s="93"/>
      <c r="U4" s="94"/>
      <c r="V4" s="93"/>
      <c r="W4" s="96"/>
      <c r="X4" s="81"/>
      <c r="Y4" s="84"/>
      <c r="Z4" s="82"/>
      <c r="AA4" s="632" t="s">
        <v>76</v>
      </c>
      <c r="AB4" s="632"/>
      <c r="AC4" s="633"/>
      <c r="AD4" s="95"/>
      <c r="AE4" s="96"/>
      <c r="AF4" s="96"/>
      <c r="AG4" s="96"/>
      <c r="AH4" s="96"/>
      <c r="AQ4" s="412"/>
      <c r="AR4" s="413"/>
      <c r="AS4" s="412"/>
      <c r="AT4" s="413"/>
      <c r="AU4" s="412"/>
      <c r="AV4" s="413"/>
      <c r="AW4" s="412"/>
      <c r="AX4" s="413"/>
      <c r="AY4" s="412"/>
      <c r="AZ4" s="413"/>
      <c r="BA4" s="412"/>
      <c r="BB4" s="413"/>
      <c r="BC4" s="410"/>
      <c r="BD4" s="411"/>
      <c r="BE4" s="410"/>
      <c r="BF4" s="411"/>
      <c r="BG4" s="611"/>
      <c r="BH4" s="611"/>
      <c r="BI4" s="410"/>
      <c r="BJ4" s="411"/>
      <c r="BK4" s="410"/>
      <c r="BL4" s="411"/>
      <c r="BM4" s="410"/>
      <c r="BN4" s="411"/>
      <c r="BO4" s="245"/>
    </row>
    <row r="5" spans="3:71" ht="15">
      <c r="C5" s="97"/>
      <c r="D5" s="97"/>
      <c r="E5" s="97"/>
      <c r="F5" s="97"/>
      <c r="G5" s="97"/>
      <c r="H5" s="23"/>
      <c r="I5" s="97"/>
      <c r="J5" s="23"/>
      <c r="K5" s="23"/>
      <c r="L5" s="23"/>
      <c r="M5" s="23"/>
      <c r="N5" s="23"/>
      <c r="O5" s="23"/>
      <c r="P5" s="23"/>
      <c r="Q5" s="23"/>
      <c r="R5" s="23"/>
      <c r="S5" s="23"/>
      <c r="T5" s="23"/>
      <c r="U5" s="97"/>
      <c r="V5" s="23"/>
      <c r="W5" s="97"/>
      <c r="X5" s="23"/>
      <c r="Y5" s="97"/>
      <c r="Z5" s="23"/>
      <c r="AA5" s="97"/>
      <c r="AB5" s="23"/>
      <c r="AC5" s="97"/>
      <c r="AD5" s="23"/>
      <c r="AE5" s="97"/>
      <c r="AG5" s="97"/>
      <c r="AQ5" s="414"/>
      <c r="AR5" s="415"/>
      <c r="AS5" s="414"/>
      <c r="AT5" s="415"/>
      <c r="AU5" s="414"/>
      <c r="AV5" s="415"/>
      <c r="AW5" s="414"/>
      <c r="AX5" s="415"/>
      <c r="AY5" s="414"/>
      <c r="AZ5" s="415"/>
      <c r="BA5" s="414"/>
      <c r="BB5" s="415"/>
      <c r="BC5" s="414"/>
      <c r="BD5" s="415"/>
      <c r="BE5" s="414"/>
      <c r="BF5" s="415"/>
      <c r="BG5" s="414"/>
      <c r="BH5" s="415"/>
      <c r="BI5" s="414"/>
      <c r="BJ5" s="415"/>
      <c r="BK5" s="414"/>
      <c r="BL5" s="415"/>
      <c r="BM5" s="414"/>
      <c r="BN5" s="415"/>
      <c r="BO5" s="245"/>
      <c r="BP5" s="11"/>
      <c r="BQ5" s="11"/>
      <c r="BR5" s="11"/>
      <c r="BS5" s="11"/>
    </row>
    <row r="6" spans="2:67" ht="18.75" customHeight="1">
      <c r="B6" s="75">
        <v>165</v>
      </c>
      <c r="C6" s="631" t="s">
        <v>53</v>
      </c>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16"/>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row>
    <row r="7" spans="23:67" ht="21.75" customHeight="1">
      <c r="W7" s="404" t="s">
        <v>104</v>
      </c>
      <c r="AQ7" s="416"/>
      <c r="AR7" s="407"/>
      <c r="AS7" s="416"/>
      <c r="AT7" s="407"/>
      <c r="AU7" s="416"/>
      <c r="AV7" s="407"/>
      <c r="AW7" s="416"/>
      <c r="AX7" s="407"/>
      <c r="AY7" s="416"/>
      <c r="AZ7" s="407"/>
      <c r="BA7" s="416"/>
      <c r="BB7" s="407"/>
      <c r="BC7" s="417"/>
      <c r="BD7" s="407"/>
      <c r="BE7" s="416"/>
      <c r="BF7" s="407"/>
      <c r="BG7" s="416"/>
      <c r="BH7" s="407"/>
      <c r="BI7" s="416"/>
      <c r="BJ7" s="407"/>
      <c r="BK7" s="416"/>
      <c r="BL7" s="407"/>
      <c r="BM7" s="416"/>
      <c r="BN7" s="407"/>
      <c r="BO7" s="160"/>
    </row>
    <row r="8" spans="1:67" s="155" customFormat="1" ht="16.5" customHeight="1">
      <c r="A8" s="152"/>
      <c r="B8" s="219">
        <v>2</v>
      </c>
      <c r="C8" s="104" t="s">
        <v>281</v>
      </c>
      <c r="D8" s="104" t="s">
        <v>44</v>
      </c>
      <c r="E8" s="104" t="s">
        <v>40</v>
      </c>
      <c r="F8" s="104" t="s">
        <v>39</v>
      </c>
      <c r="G8" s="105">
        <v>1990</v>
      </c>
      <c r="H8" s="106"/>
      <c r="I8" s="105">
        <v>1995</v>
      </c>
      <c r="J8" s="106"/>
      <c r="K8" s="105">
        <v>1996</v>
      </c>
      <c r="L8" s="106"/>
      <c r="M8" s="105">
        <v>1997</v>
      </c>
      <c r="N8" s="106"/>
      <c r="O8" s="105">
        <v>1998</v>
      </c>
      <c r="P8" s="106"/>
      <c r="Q8" s="105">
        <v>1999</v>
      </c>
      <c r="R8" s="106"/>
      <c r="S8" s="105">
        <v>2000</v>
      </c>
      <c r="T8" s="106"/>
      <c r="U8" s="105">
        <v>2001</v>
      </c>
      <c r="V8" s="106"/>
      <c r="W8" s="105">
        <v>2002</v>
      </c>
      <c r="X8" s="106"/>
      <c r="Y8" s="105">
        <v>2003</v>
      </c>
      <c r="Z8" s="105"/>
      <c r="AA8" s="105">
        <v>2004</v>
      </c>
      <c r="AB8" s="106"/>
      <c r="AC8" s="105">
        <v>2005</v>
      </c>
      <c r="AD8" s="106"/>
      <c r="AE8" s="105">
        <v>2006</v>
      </c>
      <c r="AF8" s="106"/>
      <c r="AG8" s="105">
        <v>2007</v>
      </c>
      <c r="AH8" s="106"/>
      <c r="AI8" s="153"/>
      <c r="AJ8" s="418" t="s">
        <v>153</v>
      </c>
      <c r="AK8" s="418" t="s">
        <v>154</v>
      </c>
      <c r="AL8" s="419" t="s">
        <v>208</v>
      </c>
      <c r="AM8" s="420" t="s">
        <v>209</v>
      </c>
      <c r="AN8" s="420"/>
      <c r="AO8" s="421" t="s">
        <v>210</v>
      </c>
      <c r="AP8" s="422"/>
      <c r="AQ8" s="423"/>
      <c r="AR8" s="424"/>
      <c r="AS8" s="423"/>
      <c r="AT8" s="424"/>
      <c r="AU8" s="423"/>
      <c r="AV8" s="424"/>
      <c r="AW8" s="423"/>
      <c r="AX8" s="424"/>
      <c r="AY8" s="423"/>
      <c r="AZ8" s="424"/>
      <c r="BA8" s="423"/>
      <c r="BB8" s="424"/>
      <c r="BC8" s="423"/>
      <c r="BD8" s="424"/>
      <c r="BE8" s="423"/>
      <c r="BF8" s="424"/>
      <c r="BG8" s="423"/>
      <c r="BH8" s="424"/>
      <c r="BI8" s="423"/>
      <c r="BJ8" s="424"/>
      <c r="BK8" s="423"/>
      <c r="BL8" s="424"/>
      <c r="BM8" s="423"/>
      <c r="BN8" s="424"/>
      <c r="BO8" s="425"/>
    </row>
    <row r="9" spans="2:67" ht="24.75" customHeight="1">
      <c r="B9" s="220">
        <v>2830</v>
      </c>
      <c r="C9" s="109" t="s">
        <v>160</v>
      </c>
      <c r="D9" s="110">
        <v>1</v>
      </c>
      <c r="E9" s="282" t="s">
        <v>82</v>
      </c>
      <c r="F9" s="110" t="s">
        <v>169</v>
      </c>
      <c r="G9" s="290"/>
      <c r="H9" s="291"/>
      <c r="I9" s="290"/>
      <c r="J9" s="291"/>
      <c r="K9" s="290"/>
      <c r="L9" s="291"/>
      <c r="M9" s="290"/>
      <c r="N9" s="291"/>
      <c r="O9" s="290"/>
      <c r="P9" s="291"/>
      <c r="Q9" s="290"/>
      <c r="R9" s="291"/>
      <c r="S9" s="290"/>
      <c r="T9" s="291"/>
      <c r="U9" s="290"/>
      <c r="V9" s="291"/>
      <c r="W9" s="290"/>
      <c r="X9" s="291"/>
      <c r="Y9" s="290"/>
      <c r="Z9" s="291"/>
      <c r="AA9" s="290"/>
      <c r="AB9" s="291"/>
      <c r="AC9" s="290"/>
      <c r="AD9" s="291"/>
      <c r="AE9" s="290"/>
      <c r="AF9" s="291"/>
      <c r="AG9" s="290"/>
      <c r="AH9" s="291"/>
      <c r="AI9" s="156"/>
      <c r="AJ9" s="115">
        <v>1</v>
      </c>
      <c r="AK9" s="426" t="s">
        <v>322</v>
      </c>
      <c r="AL9" s="110" t="e">
        <f aca="true" t="shared" si="0" ref="AL9:AL16">AVERAGE($G9,$I9,$K9,$M9,$O9,$Q9,$S9,$U9,$W9,$Y9,$AA9,$AC9,$AE9,$AG9)</f>
        <v>#DIV/0!</v>
      </c>
      <c r="AM9" s="110">
        <f aca="true" t="shared" si="1" ref="AM9:AM16">MAX($G9,$I9,$K9,$M9,$O9,$Q9,$S9,$U9,$W9,$Y9,$AA9,$AC9,$AE9,$AG9)</f>
        <v>0</v>
      </c>
      <c r="AN9" s="112"/>
      <c r="AO9" s="307">
        <f aca="true" t="shared" si="2" ref="AO9:AO16">MIN($G9,$I9,$K9,$M9,$O9,$Q9,$S9,$U9,$W9,$Y9,$AA9,$AC9,$AE9,$AG9)</f>
        <v>0</v>
      </c>
      <c r="AP9" s="126"/>
      <c r="AQ9" s="427"/>
      <c r="AR9" s="428"/>
      <c r="AS9" s="427"/>
      <c r="AT9" s="428"/>
      <c r="AU9" s="427"/>
      <c r="AV9" s="428"/>
      <c r="AW9" s="427"/>
      <c r="AX9" s="428"/>
      <c r="AY9" s="427"/>
      <c r="AZ9" s="428"/>
      <c r="BA9" s="427"/>
      <c r="BB9" s="428"/>
      <c r="BC9" s="427"/>
      <c r="BD9" s="428"/>
      <c r="BE9" s="427"/>
      <c r="BF9" s="428"/>
      <c r="BG9" s="427"/>
      <c r="BH9" s="428"/>
      <c r="BI9" s="427"/>
      <c r="BJ9" s="428"/>
      <c r="BK9" s="427"/>
      <c r="BL9" s="428"/>
      <c r="BM9" s="427"/>
      <c r="BN9" s="428"/>
      <c r="BO9" s="160"/>
    </row>
    <row r="10" spans="2:67" ht="24.75" customHeight="1">
      <c r="B10" s="220">
        <v>1778</v>
      </c>
      <c r="C10" s="117"/>
      <c r="D10" s="115">
        <v>2</v>
      </c>
      <c r="E10" s="157" t="s">
        <v>286</v>
      </c>
      <c r="F10" s="110" t="s">
        <v>169</v>
      </c>
      <c r="G10" s="290"/>
      <c r="H10" s="292"/>
      <c r="I10" s="290"/>
      <c r="J10" s="292"/>
      <c r="K10" s="290"/>
      <c r="L10" s="292"/>
      <c r="M10" s="290"/>
      <c r="N10" s="292"/>
      <c r="O10" s="290"/>
      <c r="P10" s="292"/>
      <c r="Q10" s="290"/>
      <c r="R10" s="292"/>
      <c r="S10" s="290"/>
      <c r="T10" s="292"/>
      <c r="U10" s="290"/>
      <c r="V10" s="292"/>
      <c r="W10" s="290"/>
      <c r="X10" s="292"/>
      <c r="Y10" s="290"/>
      <c r="Z10" s="293"/>
      <c r="AA10" s="290"/>
      <c r="AB10" s="292"/>
      <c r="AC10" s="290"/>
      <c r="AD10" s="292"/>
      <c r="AE10" s="290"/>
      <c r="AF10" s="292"/>
      <c r="AG10" s="290"/>
      <c r="AH10" s="292"/>
      <c r="AI10" s="156"/>
      <c r="AJ10" s="115">
        <v>2</v>
      </c>
      <c r="AK10" s="429" t="s">
        <v>323</v>
      </c>
      <c r="AL10" s="110" t="e">
        <f t="shared" si="0"/>
        <v>#DIV/0!</v>
      </c>
      <c r="AM10" s="110">
        <f t="shared" si="1"/>
        <v>0</v>
      </c>
      <c r="AN10" s="112"/>
      <c r="AO10" s="307">
        <f t="shared" si="2"/>
        <v>0</v>
      </c>
      <c r="AP10" s="126"/>
      <c r="AQ10" s="427"/>
      <c r="AR10" s="428"/>
      <c r="AS10" s="427"/>
      <c r="AT10" s="428"/>
      <c r="AU10" s="427"/>
      <c r="AV10" s="428"/>
      <c r="AW10" s="427"/>
      <c r="AX10" s="428"/>
      <c r="AY10" s="427"/>
      <c r="AZ10" s="428"/>
      <c r="BA10" s="427"/>
      <c r="BB10" s="428"/>
      <c r="BC10" s="427"/>
      <c r="BD10" s="428"/>
      <c r="BE10" s="427"/>
      <c r="BF10" s="430"/>
      <c r="BG10" s="427"/>
      <c r="BH10" s="428"/>
      <c r="BI10" s="427"/>
      <c r="BJ10" s="428"/>
      <c r="BK10" s="427"/>
      <c r="BL10" s="428"/>
      <c r="BM10" s="427"/>
      <c r="BN10" s="428"/>
      <c r="BO10" s="160"/>
    </row>
    <row r="11" spans="2:67" ht="24.75" customHeight="1">
      <c r="B11" s="220">
        <v>1779</v>
      </c>
      <c r="C11" s="117"/>
      <c r="D11" s="110">
        <v>3</v>
      </c>
      <c r="E11" s="157" t="s">
        <v>287</v>
      </c>
      <c r="F11" s="110" t="s">
        <v>169</v>
      </c>
      <c r="G11" s="290"/>
      <c r="H11" s="292"/>
      <c r="I11" s="290"/>
      <c r="J11" s="292"/>
      <c r="K11" s="290"/>
      <c r="L11" s="292"/>
      <c r="M11" s="290"/>
      <c r="N11" s="292"/>
      <c r="O11" s="290"/>
      <c r="P11" s="292"/>
      <c r="Q11" s="290"/>
      <c r="R11" s="292"/>
      <c r="S11" s="290"/>
      <c r="T11" s="292"/>
      <c r="U11" s="290"/>
      <c r="V11" s="292"/>
      <c r="W11" s="290"/>
      <c r="X11" s="292"/>
      <c r="Y11" s="290"/>
      <c r="Z11" s="293"/>
      <c r="AA11" s="290"/>
      <c r="AB11" s="292"/>
      <c r="AC11" s="290"/>
      <c r="AD11" s="292"/>
      <c r="AE11" s="290"/>
      <c r="AF11" s="292"/>
      <c r="AG11" s="290"/>
      <c r="AH11" s="292"/>
      <c r="AI11" s="156"/>
      <c r="AJ11" s="115">
        <v>3</v>
      </c>
      <c r="AK11" s="429" t="s">
        <v>324</v>
      </c>
      <c r="AL11" s="110" t="e">
        <f t="shared" si="0"/>
        <v>#DIV/0!</v>
      </c>
      <c r="AM11" s="110">
        <f t="shared" si="1"/>
        <v>0</v>
      </c>
      <c r="AN11" s="112"/>
      <c r="AO11" s="307">
        <f t="shared" si="2"/>
        <v>0</v>
      </c>
      <c r="AP11" s="126"/>
      <c r="AQ11" s="427"/>
      <c r="AR11" s="428"/>
      <c r="AS11" s="427"/>
      <c r="AT11" s="428"/>
      <c r="AU11" s="427"/>
      <c r="AV11" s="428"/>
      <c r="AW11" s="427"/>
      <c r="AX11" s="428"/>
      <c r="AY11" s="427"/>
      <c r="AZ11" s="428"/>
      <c r="BA11" s="427"/>
      <c r="BB11" s="428"/>
      <c r="BC11" s="427"/>
      <c r="BD11" s="428"/>
      <c r="BE11" s="427"/>
      <c r="BF11" s="430"/>
      <c r="BG11" s="427"/>
      <c r="BH11" s="428"/>
      <c r="BI11" s="427"/>
      <c r="BJ11" s="428"/>
      <c r="BK11" s="427"/>
      <c r="BL11" s="428"/>
      <c r="BM11" s="427"/>
      <c r="BN11" s="428"/>
      <c r="BO11" s="160"/>
    </row>
    <row r="12" spans="1:67" ht="24.75" customHeight="1">
      <c r="A12" s="75" t="s">
        <v>159</v>
      </c>
      <c r="B12" s="220">
        <v>1780</v>
      </c>
      <c r="C12" s="117" t="s">
        <v>160</v>
      </c>
      <c r="D12" s="115">
        <v>4</v>
      </c>
      <c r="E12" s="158" t="s">
        <v>109</v>
      </c>
      <c r="F12" s="110" t="s">
        <v>169</v>
      </c>
      <c r="G12" s="560"/>
      <c r="H12" s="292"/>
      <c r="I12" s="560"/>
      <c r="J12" s="292"/>
      <c r="K12" s="560"/>
      <c r="L12" s="292"/>
      <c r="M12" s="560"/>
      <c r="N12" s="292"/>
      <c r="O12" s="560"/>
      <c r="P12" s="292"/>
      <c r="Q12" s="560"/>
      <c r="R12" s="292"/>
      <c r="S12" s="560"/>
      <c r="T12" s="292"/>
      <c r="U12" s="560"/>
      <c r="V12" s="292"/>
      <c r="W12" s="560"/>
      <c r="X12" s="292"/>
      <c r="Y12" s="560"/>
      <c r="Z12" s="293"/>
      <c r="AA12" s="560"/>
      <c r="AB12" s="292"/>
      <c r="AC12" s="560"/>
      <c r="AD12" s="292"/>
      <c r="AE12" s="560"/>
      <c r="AF12" s="292"/>
      <c r="AG12" s="560"/>
      <c r="AH12" s="292"/>
      <c r="AI12" s="156"/>
      <c r="AJ12" s="115">
        <v>4</v>
      </c>
      <c r="AK12" s="426" t="s">
        <v>325</v>
      </c>
      <c r="AL12" s="110" t="e">
        <f t="shared" si="0"/>
        <v>#DIV/0!</v>
      </c>
      <c r="AM12" s="110">
        <f t="shared" si="1"/>
        <v>0</v>
      </c>
      <c r="AN12" s="112"/>
      <c r="AO12" s="307">
        <f t="shared" si="2"/>
        <v>0</v>
      </c>
      <c r="AP12" s="126"/>
      <c r="AQ12" s="427"/>
      <c r="AR12" s="428"/>
      <c r="AS12" s="427"/>
      <c r="AT12" s="428"/>
      <c r="AU12" s="427"/>
      <c r="AV12" s="428"/>
      <c r="AW12" s="427"/>
      <c r="AX12" s="428"/>
      <c r="AY12" s="427"/>
      <c r="AZ12" s="428"/>
      <c r="BA12" s="427"/>
      <c r="BB12" s="428"/>
      <c r="BC12" s="427"/>
      <c r="BD12" s="428"/>
      <c r="BE12" s="427"/>
      <c r="BF12" s="430"/>
      <c r="BG12" s="427"/>
      <c r="BH12" s="428"/>
      <c r="BI12" s="427"/>
      <c r="BJ12" s="428"/>
      <c r="BK12" s="427"/>
      <c r="BL12" s="428"/>
      <c r="BM12" s="427"/>
      <c r="BN12" s="428"/>
      <c r="BO12" s="160"/>
    </row>
    <row r="13" spans="1:67" s="1" customFormat="1" ht="24.75" customHeight="1">
      <c r="A13" s="159"/>
      <c r="B13" s="555">
        <v>2573</v>
      </c>
      <c r="C13" s="109"/>
      <c r="D13" s="110"/>
      <c r="E13" s="451" t="s">
        <v>333</v>
      </c>
      <c r="F13" s="110" t="s">
        <v>169</v>
      </c>
      <c r="G13" s="290"/>
      <c r="H13" s="292"/>
      <c r="I13" s="290"/>
      <c r="J13" s="292"/>
      <c r="K13" s="290"/>
      <c r="L13" s="292"/>
      <c r="M13" s="290"/>
      <c r="N13" s="292"/>
      <c r="O13" s="290"/>
      <c r="P13" s="292"/>
      <c r="Q13" s="290"/>
      <c r="R13" s="292"/>
      <c r="S13" s="290"/>
      <c r="T13" s="292"/>
      <c r="U13" s="290"/>
      <c r="V13" s="292"/>
      <c r="W13" s="290"/>
      <c r="X13" s="292"/>
      <c r="Y13" s="290"/>
      <c r="Z13" s="293"/>
      <c r="AA13" s="290"/>
      <c r="AB13" s="292"/>
      <c r="AC13" s="290"/>
      <c r="AD13" s="292"/>
      <c r="AE13" s="290"/>
      <c r="AF13" s="292"/>
      <c r="AG13" s="290"/>
      <c r="AH13" s="292"/>
      <c r="AI13" s="156"/>
      <c r="AJ13" s="186">
        <v>5</v>
      </c>
      <c r="AK13" s="431" t="s">
        <v>326</v>
      </c>
      <c r="AL13" s="110" t="e">
        <f t="shared" si="0"/>
        <v>#DIV/0!</v>
      </c>
      <c r="AM13" s="110">
        <f t="shared" si="1"/>
        <v>0</v>
      </c>
      <c r="AN13" s="112"/>
      <c r="AO13" s="307">
        <f t="shared" si="2"/>
        <v>0</v>
      </c>
      <c r="AP13" s="126"/>
      <c r="AQ13" s="427"/>
      <c r="AR13" s="428"/>
      <c r="AS13" s="427"/>
      <c r="AT13" s="428"/>
      <c r="AU13" s="427"/>
      <c r="AV13" s="428"/>
      <c r="AW13" s="427"/>
      <c r="AX13" s="428"/>
      <c r="AY13" s="427"/>
      <c r="AZ13" s="428"/>
      <c r="BA13" s="427"/>
      <c r="BB13" s="428"/>
      <c r="BC13" s="427"/>
      <c r="BD13" s="428"/>
      <c r="BE13" s="427"/>
      <c r="BF13" s="430"/>
      <c r="BG13" s="427"/>
      <c r="BH13" s="428"/>
      <c r="BI13" s="427"/>
      <c r="BJ13" s="428"/>
      <c r="BK13" s="427"/>
      <c r="BL13" s="428"/>
      <c r="BM13" s="427"/>
      <c r="BN13" s="428"/>
      <c r="BO13" s="160"/>
    </row>
    <row r="14" spans="2:67" ht="24.75" customHeight="1">
      <c r="B14" s="220">
        <v>2574</v>
      </c>
      <c r="C14" s="117" t="s">
        <v>160</v>
      </c>
      <c r="D14" s="115">
        <v>6</v>
      </c>
      <c r="E14" s="283" t="s">
        <v>319</v>
      </c>
      <c r="F14" s="110" t="s">
        <v>169</v>
      </c>
      <c r="G14" s="290"/>
      <c r="H14" s="292"/>
      <c r="I14" s="290"/>
      <c r="J14" s="292"/>
      <c r="K14" s="290"/>
      <c r="L14" s="292"/>
      <c r="M14" s="290"/>
      <c r="N14" s="292"/>
      <c r="O14" s="290"/>
      <c r="P14" s="292"/>
      <c r="Q14" s="290"/>
      <c r="R14" s="292"/>
      <c r="S14" s="290"/>
      <c r="T14" s="292"/>
      <c r="U14" s="290"/>
      <c r="V14" s="292"/>
      <c r="W14" s="290"/>
      <c r="X14" s="292"/>
      <c r="Y14" s="290"/>
      <c r="Z14" s="293"/>
      <c r="AA14" s="290"/>
      <c r="AB14" s="292"/>
      <c r="AC14" s="290"/>
      <c r="AD14" s="292"/>
      <c r="AE14" s="290"/>
      <c r="AF14" s="292"/>
      <c r="AG14" s="290"/>
      <c r="AH14" s="292"/>
      <c r="AI14" s="156"/>
      <c r="AJ14" s="115">
        <v>6</v>
      </c>
      <c r="AK14" s="431" t="s">
        <v>327</v>
      </c>
      <c r="AL14" s="110" t="e">
        <f t="shared" si="0"/>
        <v>#DIV/0!</v>
      </c>
      <c r="AM14" s="110">
        <f t="shared" si="1"/>
        <v>0</v>
      </c>
      <c r="AN14" s="112"/>
      <c r="AO14" s="307">
        <f t="shared" si="2"/>
        <v>0</v>
      </c>
      <c r="AP14" s="126"/>
      <c r="AQ14" s="427"/>
      <c r="AR14" s="428"/>
      <c r="AS14" s="427"/>
      <c r="AT14" s="428"/>
      <c r="AU14" s="427"/>
      <c r="AV14" s="428"/>
      <c r="AW14" s="427"/>
      <c r="AX14" s="428"/>
      <c r="AY14" s="427"/>
      <c r="AZ14" s="428"/>
      <c r="BA14" s="427"/>
      <c r="BB14" s="428"/>
      <c r="BC14" s="427"/>
      <c r="BD14" s="428"/>
      <c r="BE14" s="427"/>
      <c r="BF14" s="430"/>
      <c r="BG14" s="427"/>
      <c r="BH14" s="428"/>
      <c r="BI14" s="427"/>
      <c r="BJ14" s="428"/>
      <c r="BK14" s="427"/>
      <c r="BL14" s="428"/>
      <c r="BM14" s="427"/>
      <c r="BN14" s="428"/>
      <c r="BO14" s="160"/>
    </row>
    <row r="15" spans="2:67" ht="24.75" customHeight="1">
      <c r="B15" s="220">
        <v>1841</v>
      </c>
      <c r="C15" s="117" t="s">
        <v>160</v>
      </c>
      <c r="D15" s="110">
        <v>7</v>
      </c>
      <c r="E15" s="283" t="s">
        <v>320</v>
      </c>
      <c r="F15" s="110" t="s">
        <v>169</v>
      </c>
      <c r="G15" s="290"/>
      <c r="H15" s="292"/>
      <c r="I15" s="290"/>
      <c r="J15" s="292"/>
      <c r="K15" s="290"/>
      <c r="L15" s="292"/>
      <c r="M15" s="290"/>
      <c r="N15" s="292"/>
      <c r="O15" s="290"/>
      <c r="P15" s="292"/>
      <c r="Q15" s="290"/>
      <c r="R15" s="292"/>
      <c r="S15" s="290"/>
      <c r="T15" s="292"/>
      <c r="U15" s="290"/>
      <c r="V15" s="292"/>
      <c r="W15" s="290"/>
      <c r="X15" s="292"/>
      <c r="Y15" s="290"/>
      <c r="Z15" s="293"/>
      <c r="AA15" s="290"/>
      <c r="AB15" s="292"/>
      <c r="AC15" s="290"/>
      <c r="AD15" s="292"/>
      <c r="AE15" s="290"/>
      <c r="AF15" s="292"/>
      <c r="AG15" s="290"/>
      <c r="AH15" s="292"/>
      <c r="AI15" s="156"/>
      <c r="AJ15" s="115">
        <v>7</v>
      </c>
      <c r="AK15" s="431" t="s">
        <v>328</v>
      </c>
      <c r="AL15" s="115" t="e">
        <f t="shared" si="0"/>
        <v>#DIV/0!</v>
      </c>
      <c r="AM15" s="115">
        <f t="shared" si="1"/>
        <v>0</v>
      </c>
      <c r="AN15" s="116"/>
      <c r="AO15" s="432">
        <f t="shared" si="2"/>
        <v>0</v>
      </c>
      <c r="AP15" s="126"/>
      <c r="AQ15" s="427"/>
      <c r="AR15" s="428"/>
      <c r="AS15" s="427"/>
      <c r="AT15" s="428"/>
      <c r="AU15" s="427"/>
      <c r="AV15" s="428"/>
      <c r="AW15" s="427"/>
      <c r="AX15" s="428"/>
      <c r="AY15" s="427"/>
      <c r="AZ15" s="428"/>
      <c r="BA15" s="427"/>
      <c r="BB15" s="428"/>
      <c r="BC15" s="427"/>
      <c r="BD15" s="428"/>
      <c r="BE15" s="427"/>
      <c r="BF15" s="430"/>
      <c r="BG15" s="427"/>
      <c r="BH15" s="428"/>
      <c r="BI15" s="427"/>
      <c r="BJ15" s="428"/>
      <c r="BK15" s="427"/>
      <c r="BL15" s="428"/>
      <c r="BM15" s="427"/>
      <c r="BN15" s="428"/>
      <c r="BO15" s="160"/>
    </row>
    <row r="16" spans="2:67" ht="24.75" customHeight="1">
      <c r="B16" s="220">
        <v>2575</v>
      </c>
      <c r="C16" s="161"/>
      <c r="D16" s="121">
        <v>8</v>
      </c>
      <c r="E16" s="559" t="s">
        <v>321</v>
      </c>
      <c r="F16" s="121" t="s">
        <v>169</v>
      </c>
      <c r="G16" s="294"/>
      <c r="H16" s="295"/>
      <c r="I16" s="294"/>
      <c r="J16" s="295"/>
      <c r="K16" s="294"/>
      <c r="L16" s="295"/>
      <c r="M16" s="294"/>
      <c r="N16" s="295"/>
      <c r="O16" s="294"/>
      <c r="P16" s="295"/>
      <c r="Q16" s="294"/>
      <c r="R16" s="295"/>
      <c r="S16" s="294"/>
      <c r="T16" s="295"/>
      <c r="U16" s="294"/>
      <c r="V16" s="295"/>
      <c r="W16" s="294"/>
      <c r="X16" s="295"/>
      <c r="Y16" s="294"/>
      <c r="Z16" s="296"/>
      <c r="AA16" s="294"/>
      <c r="AB16" s="295"/>
      <c r="AC16" s="294"/>
      <c r="AD16" s="295"/>
      <c r="AE16" s="294"/>
      <c r="AF16" s="295"/>
      <c r="AG16" s="294"/>
      <c r="AH16" s="295"/>
      <c r="AI16" s="156"/>
      <c r="AJ16" s="225">
        <v>8</v>
      </c>
      <c r="AK16" s="433" t="s">
        <v>329</v>
      </c>
      <c r="AL16" s="434" t="e">
        <f t="shared" si="0"/>
        <v>#DIV/0!</v>
      </c>
      <c r="AM16" s="434">
        <f t="shared" si="1"/>
        <v>0</v>
      </c>
      <c r="AN16" s="435"/>
      <c r="AO16" s="436">
        <f t="shared" si="2"/>
        <v>0</v>
      </c>
      <c r="AP16" s="126"/>
      <c r="AQ16" s="427"/>
      <c r="AR16" s="428"/>
      <c r="AS16" s="427"/>
      <c r="AT16" s="428"/>
      <c r="AU16" s="427"/>
      <c r="AV16" s="428"/>
      <c r="AW16" s="427"/>
      <c r="AX16" s="428"/>
      <c r="AY16" s="427"/>
      <c r="AZ16" s="428"/>
      <c r="BA16" s="427"/>
      <c r="BB16" s="428"/>
      <c r="BC16" s="427"/>
      <c r="BD16" s="428"/>
      <c r="BE16" s="427"/>
      <c r="BF16" s="430"/>
      <c r="BG16" s="427"/>
      <c r="BH16" s="428"/>
      <c r="BI16" s="427"/>
      <c r="BJ16" s="428"/>
      <c r="BK16" s="427"/>
      <c r="BL16" s="428"/>
      <c r="BM16" s="427"/>
      <c r="BN16" s="428"/>
      <c r="BO16" s="160"/>
    </row>
    <row r="17" spans="3:66" ht="12.75">
      <c r="C17" s="123" t="s">
        <v>161</v>
      </c>
      <c r="E17" s="163"/>
      <c r="F17" s="1"/>
      <c r="G17" s="1"/>
      <c r="H17" s="19"/>
      <c r="I17" s="164"/>
      <c r="J17" s="19"/>
      <c r="K17" s="19"/>
      <c r="L17" s="19"/>
      <c r="M17" s="19"/>
      <c r="N17" s="19"/>
      <c r="O17" s="19"/>
      <c r="P17" s="19"/>
      <c r="Q17" s="19"/>
      <c r="R17" s="19"/>
      <c r="S17" s="19"/>
      <c r="T17" s="19"/>
      <c r="U17" s="1"/>
      <c r="V17" s="19"/>
      <c r="W17" s="1"/>
      <c r="X17" s="19"/>
      <c r="Y17" s="1"/>
      <c r="Z17" s="19"/>
      <c r="AA17" s="1"/>
      <c r="AB17" s="19"/>
      <c r="AC17" s="1"/>
      <c r="AD17" s="19"/>
      <c r="AE17" s="1"/>
      <c r="AF17" s="19"/>
      <c r="AG17" s="1"/>
      <c r="AH17" s="19"/>
      <c r="AI17" s="160"/>
      <c r="AJ17" s="126"/>
      <c r="AK17" s="437"/>
      <c r="AL17" s="126"/>
      <c r="AM17" s="126"/>
      <c r="AN17" s="255"/>
      <c r="AO17" s="126"/>
      <c r="AP17" s="126"/>
      <c r="AQ17" s="438"/>
      <c r="AR17" s="439"/>
      <c r="AS17" s="438"/>
      <c r="AT17" s="439"/>
      <c r="AU17" s="438"/>
      <c r="AV17" s="439"/>
      <c r="AW17" s="438"/>
      <c r="AX17" s="439"/>
      <c r="AY17" s="438"/>
      <c r="AZ17" s="439"/>
      <c r="BA17" s="438"/>
      <c r="BB17" s="439"/>
      <c r="BC17" s="438"/>
      <c r="BD17" s="439"/>
      <c r="BE17" s="438"/>
      <c r="BF17" s="439"/>
      <c r="BG17" s="438"/>
      <c r="BH17" s="439"/>
      <c r="BI17" s="438"/>
      <c r="BJ17" s="439"/>
      <c r="BK17" s="438"/>
      <c r="BL17" s="439"/>
      <c r="BM17" s="438"/>
      <c r="BN17" s="439"/>
    </row>
    <row r="18" spans="3:66" ht="15.75" customHeight="1">
      <c r="C18" s="123"/>
      <c r="D18" s="232" t="s">
        <v>162</v>
      </c>
      <c r="E18" s="629" t="s">
        <v>288</v>
      </c>
      <c r="F18" s="629"/>
      <c r="G18" s="629"/>
      <c r="H18" s="629"/>
      <c r="I18" s="629"/>
      <c r="J18" s="629"/>
      <c r="K18" s="629"/>
      <c r="L18" s="629"/>
      <c r="M18" s="629"/>
      <c r="N18" s="629"/>
      <c r="O18" s="629"/>
      <c r="P18" s="629"/>
      <c r="Q18" s="629"/>
      <c r="R18" s="629"/>
      <c r="S18" s="629"/>
      <c r="T18" s="629"/>
      <c r="U18" s="629"/>
      <c r="V18" s="629"/>
      <c r="W18" s="629"/>
      <c r="X18" s="629"/>
      <c r="Y18" s="629"/>
      <c r="Z18" s="629"/>
      <c r="AA18" s="629"/>
      <c r="AB18" s="629"/>
      <c r="AC18" s="629"/>
      <c r="AD18" s="629"/>
      <c r="AE18" s="629"/>
      <c r="AF18" s="629"/>
      <c r="AG18" s="629"/>
      <c r="AH18" s="629"/>
      <c r="AI18" s="160"/>
      <c r="AJ18" s="2"/>
      <c r="AK18" s="2"/>
      <c r="AL18" s="110"/>
      <c r="AM18" s="110"/>
      <c r="AN18" s="112"/>
      <c r="AO18" s="440"/>
      <c r="AP18" s="126"/>
      <c r="AQ18"/>
      <c r="AR18"/>
      <c r="AS18"/>
      <c r="AT18"/>
      <c r="AU18"/>
      <c r="AV18"/>
      <c r="AW18"/>
      <c r="AX18"/>
      <c r="AY18"/>
      <c r="AZ18"/>
      <c r="BA18"/>
      <c r="BB18"/>
      <c r="BC18"/>
      <c r="BD18"/>
      <c r="BE18"/>
      <c r="BF18"/>
      <c r="BG18"/>
      <c r="BH18"/>
      <c r="BI18"/>
      <c r="BJ18"/>
      <c r="BK18"/>
      <c r="BL18"/>
      <c r="BM18"/>
      <c r="BN18"/>
    </row>
    <row r="19" spans="3:66" ht="27.75" customHeight="1">
      <c r="C19" s="123"/>
      <c r="D19" s="232" t="s">
        <v>162</v>
      </c>
      <c r="E19" s="629" t="s">
        <v>29</v>
      </c>
      <c r="F19" s="629"/>
      <c r="G19" s="629"/>
      <c r="H19" s="629"/>
      <c r="I19" s="629"/>
      <c r="J19" s="629"/>
      <c r="K19" s="629"/>
      <c r="L19" s="629"/>
      <c r="M19" s="629"/>
      <c r="N19" s="629"/>
      <c r="O19" s="629"/>
      <c r="P19" s="629"/>
      <c r="Q19" s="629"/>
      <c r="R19" s="629"/>
      <c r="S19" s="629"/>
      <c r="T19" s="629"/>
      <c r="U19" s="629"/>
      <c r="V19" s="629"/>
      <c r="W19" s="629"/>
      <c r="X19" s="629"/>
      <c r="Y19" s="629"/>
      <c r="Z19" s="629"/>
      <c r="AA19" s="629"/>
      <c r="AB19" s="629"/>
      <c r="AC19" s="629"/>
      <c r="AD19" s="629"/>
      <c r="AE19" s="629"/>
      <c r="AF19" s="629"/>
      <c r="AG19" s="629"/>
      <c r="AH19" s="629"/>
      <c r="AI19" s="160"/>
      <c r="AJ19" s="260" t="s">
        <v>153</v>
      </c>
      <c r="AK19" s="260" t="s">
        <v>154</v>
      </c>
      <c r="AL19" s="260" t="s">
        <v>155</v>
      </c>
      <c r="AM19" s="261">
        <v>1990</v>
      </c>
      <c r="AN19" s="262"/>
      <c r="AO19" s="261">
        <v>1995</v>
      </c>
      <c r="AP19" s="261"/>
      <c r="AQ19" s="441">
        <v>1996</v>
      </c>
      <c r="AR19" s="442"/>
      <c r="AS19" s="441">
        <v>1997</v>
      </c>
      <c r="AT19" s="442"/>
      <c r="AU19" s="441">
        <v>1998</v>
      </c>
      <c r="AV19" s="442"/>
      <c r="AW19" s="441">
        <v>1999</v>
      </c>
      <c r="AX19" s="442"/>
      <c r="AY19" s="441">
        <v>2000</v>
      </c>
      <c r="AZ19" s="442"/>
      <c r="BA19" s="441">
        <v>2001</v>
      </c>
      <c r="BB19" s="442"/>
      <c r="BC19" s="441">
        <v>2002</v>
      </c>
      <c r="BD19" s="442"/>
      <c r="BE19" s="441">
        <v>2003</v>
      </c>
      <c r="BF19" s="442"/>
      <c r="BG19" s="441">
        <v>2004</v>
      </c>
      <c r="BH19" s="442"/>
      <c r="BI19" s="441">
        <v>2005</v>
      </c>
      <c r="BJ19" s="442"/>
      <c r="BK19" s="441">
        <v>2006</v>
      </c>
      <c r="BL19" s="442"/>
      <c r="BM19" s="441">
        <v>2007</v>
      </c>
      <c r="BN19" s="442"/>
    </row>
    <row r="20" spans="3:66" ht="24.75" customHeight="1">
      <c r="C20" s="1"/>
      <c r="D20" s="232" t="s">
        <v>162</v>
      </c>
      <c r="E20" s="629" t="s">
        <v>110</v>
      </c>
      <c r="F20" s="629"/>
      <c r="G20" s="629"/>
      <c r="H20" s="629"/>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160"/>
      <c r="AJ20" s="263">
        <v>8</v>
      </c>
      <c r="AK20" s="426" t="s">
        <v>330</v>
      </c>
      <c r="AL20" s="263" t="s">
        <v>156</v>
      </c>
      <c r="AM20" s="265">
        <f>G$12</f>
        <v>0</v>
      </c>
      <c r="AN20" s="266"/>
      <c r="AO20" s="265">
        <f>I$12</f>
        <v>0</v>
      </c>
      <c r="AP20" s="265"/>
      <c r="AQ20" s="265">
        <f>K$12</f>
        <v>0</v>
      </c>
      <c r="AR20" s="266"/>
      <c r="AS20" s="265">
        <f>M$12</f>
        <v>0</v>
      </c>
      <c r="AT20" s="265"/>
      <c r="AU20" s="265">
        <f>O$12</f>
        <v>0</v>
      </c>
      <c r="AV20" s="266"/>
      <c r="AW20" s="265">
        <f>Q$12</f>
        <v>0</v>
      </c>
      <c r="AX20" s="265"/>
      <c r="AY20" s="265">
        <f>S$12</f>
        <v>0</v>
      </c>
      <c r="AZ20" s="266"/>
      <c r="BA20" s="265">
        <f>U$12</f>
        <v>0</v>
      </c>
      <c r="BB20" s="443"/>
      <c r="BC20" s="265">
        <f>W$12</f>
        <v>0</v>
      </c>
      <c r="BD20" s="266"/>
      <c r="BE20" s="265">
        <f>Y$12</f>
        <v>0</v>
      </c>
      <c r="BF20" s="265"/>
      <c r="BG20" s="265">
        <f>AA$12</f>
        <v>0</v>
      </c>
      <c r="BH20" s="266"/>
      <c r="BI20" s="265">
        <f>AC$12</f>
        <v>0</v>
      </c>
      <c r="BJ20" s="443"/>
      <c r="BK20" s="265">
        <f>AE$12</f>
        <v>0</v>
      </c>
      <c r="BL20" s="266"/>
      <c r="BM20" s="265">
        <f>AG$12</f>
        <v>0</v>
      </c>
      <c r="BN20" s="443"/>
    </row>
    <row r="21" spans="36:66" ht="12.75">
      <c r="AJ21" s="267"/>
      <c r="AK21" s="268" t="s">
        <v>331</v>
      </c>
      <c r="AL21" s="263" t="s">
        <v>156</v>
      </c>
      <c r="AM21" s="444">
        <f>G9+G10-G11</f>
        <v>0</v>
      </c>
      <c r="AN21" s="268"/>
      <c r="AO21" s="444">
        <f>I9+I10-I11</f>
        <v>0</v>
      </c>
      <c r="AP21" s="444"/>
      <c r="AQ21" s="444">
        <f>K9+K10-K11</f>
        <v>0</v>
      </c>
      <c r="AR21" s="268"/>
      <c r="AS21" s="444">
        <f>M9+M10-M11</f>
        <v>0</v>
      </c>
      <c r="AT21" s="444"/>
      <c r="AU21" s="444">
        <f>O9+O10-O11</f>
        <v>0</v>
      </c>
      <c r="AV21" s="268"/>
      <c r="AW21" s="444">
        <f>Q9+Q10-Q11</f>
        <v>0</v>
      </c>
      <c r="AX21" s="444"/>
      <c r="AY21" s="444">
        <f>S9+S10-S11</f>
        <v>0</v>
      </c>
      <c r="AZ21" s="268"/>
      <c r="BA21" s="444">
        <f>U9+U10-U11</f>
        <v>0</v>
      </c>
      <c r="BB21" s="443"/>
      <c r="BC21" s="444">
        <f>W9+W10-W11</f>
        <v>0</v>
      </c>
      <c r="BD21" s="268"/>
      <c r="BE21" s="444">
        <f>Y9+Y10-Y11</f>
        <v>0</v>
      </c>
      <c r="BF21" s="444"/>
      <c r="BG21" s="444">
        <f>AA9+AA10-AA11</f>
        <v>0</v>
      </c>
      <c r="BH21" s="268"/>
      <c r="BI21" s="444">
        <f>AC9+AC10-AC11</f>
        <v>0</v>
      </c>
      <c r="BJ21" s="443"/>
      <c r="BK21" s="444">
        <f>AE9+AE10-AE11</f>
        <v>0</v>
      </c>
      <c r="BL21" s="268"/>
      <c r="BM21" s="444">
        <f>AG9+AG10-AG11</f>
        <v>0</v>
      </c>
      <c r="BN21" s="443"/>
    </row>
    <row r="22" spans="2:66" ht="17.25" customHeight="1">
      <c r="B22" s="75">
        <v>2</v>
      </c>
      <c r="C22" s="134" t="s">
        <v>283</v>
      </c>
      <c r="D22" s="134"/>
      <c r="E22" s="134"/>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6"/>
      <c r="AF22" s="137"/>
      <c r="AG22" s="136"/>
      <c r="AH22" s="137"/>
      <c r="AI22" s="1"/>
      <c r="AJ22" s="269"/>
      <c r="AK22" s="268" t="s">
        <v>332</v>
      </c>
      <c r="AL22" s="263" t="s">
        <v>156</v>
      </c>
      <c r="AM22" s="445">
        <f>G13+G15+G16+G17</f>
        <v>0</v>
      </c>
      <c r="AN22" s="270"/>
      <c r="AO22" s="445">
        <f>I13+I15+I16+I17</f>
        <v>0</v>
      </c>
      <c r="AP22" s="445"/>
      <c r="AQ22" s="445">
        <f>K13+K15+K16+K17</f>
        <v>0</v>
      </c>
      <c r="AR22" s="270"/>
      <c r="AS22" s="445">
        <f>M13+M15+M16+M17</f>
        <v>0</v>
      </c>
      <c r="AT22" s="445"/>
      <c r="AU22" s="445">
        <f>O13+O15+O16+O17</f>
        <v>0</v>
      </c>
      <c r="AV22" s="270"/>
      <c r="AW22" s="445">
        <f>Q13+Q15+Q16+Q17</f>
        <v>0</v>
      </c>
      <c r="AX22" s="445"/>
      <c r="AY22" s="445">
        <f>S13+S15+S16+S17</f>
        <v>0</v>
      </c>
      <c r="AZ22" s="270"/>
      <c r="BA22" s="445">
        <f>U13+U15+U16+U17</f>
        <v>0</v>
      </c>
      <c r="BB22" s="443"/>
      <c r="BC22" s="445">
        <f>W13+W15+W16+W17</f>
        <v>0</v>
      </c>
      <c r="BD22" s="270"/>
      <c r="BE22" s="445">
        <f>Y13+Y15+Y16+Y17</f>
        <v>0</v>
      </c>
      <c r="BF22" s="445"/>
      <c r="BG22" s="445">
        <f>AA13+AA15+AA16+AA17</f>
        <v>0</v>
      </c>
      <c r="BH22" s="270"/>
      <c r="BI22" s="445">
        <f>AC13+AC15+AC16+AC17</f>
        <v>0</v>
      </c>
      <c r="BJ22" s="443"/>
      <c r="BK22" s="445">
        <f>AE13+AE15+AE16+AE17</f>
        <v>0</v>
      </c>
      <c r="BL22" s="270"/>
      <c r="BM22" s="445">
        <f>AG13+AG15+AG16+AG17</f>
        <v>0</v>
      </c>
      <c r="BN22" s="443"/>
    </row>
    <row r="23" spans="3:66" ht="30.75" customHeight="1">
      <c r="C23" s="138"/>
      <c r="D23" s="139"/>
      <c r="E23" s="139"/>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
      <c r="AF23" s="19"/>
      <c r="AG23" s="1"/>
      <c r="AH23" s="19"/>
      <c r="AI23" s="1"/>
      <c r="AJ23" s="1"/>
      <c r="AQ23" s="446"/>
      <c r="AR23" s="407"/>
      <c r="AS23" s="446"/>
      <c r="AT23" s="407"/>
      <c r="AU23" s="446"/>
      <c r="AV23" s="407"/>
      <c r="AW23" s="446"/>
      <c r="AX23" s="407"/>
      <c r="AY23" s="446"/>
      <c r="AZ23" s="407"/>
      <c r="BA23" s="446"/>
      <c r="BB23" s="407"/>
      <c r="BC23" s="446"/>
      <c r="BD23" s="407"/>
      <c r="BE23" s="446"/>
      <c r="BF23" s="407"/>
      <c r="BG23" s="446"/>
      <c r="BH23" s="407"/>
      <c r="BI23" s="446"/>
      <c r="BJ23" s="407"/>
      <c r="BK23" s="438"/>
      <c r="BL23" s="439"/>
      <c r="BM23" s="438"/>
      <c r="BN23" s="439"/>
    </row>
    <row r="24" spans="3:68" ht="18" customHeight="1">
      <c r="C24" s="140" t="s">
        <v>163</v>
      </c>
      <c r="D24" s="141" t="s">
        <v>284</v>
      </c>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612"/>
      <c r="AF24" s="612"/>
      <c r="AG24" s="612"/>
      <c r="AH24" s="143"/>
      <c r="AI24" s="144"/>
      <c r="AO24" s="160"/>
      <c r="AP24" s="160"/>
      <c r="AQ24" s="405"/>
      <c r="AR24" s="447"/>
      <c r="AS24" s="405"/>
      <c r="AT24" s="447"/>
      <c r="AU24" s="405"/>
      <c r="AV24" s="447"/>
      <c r="AW24" s="405"/>
      <c r="AX24" s="447"/>
      <c r="AY24" s="405"/>
      <c r="AZ24" s="447"/>
      <c r="BA24" s="405"/>
      <c r="BB24" s="447"/>
      <c r="BC24" s="405"/>
      <c r="BD24" s="447"/>
      <c r="BE24" s="405"/>
      <c r="BF24" s="447"/>
      <c r="BG24" s="405"/>
      <c r="BH24" s="447"/>
      <c r="BI24" s="405"/>
      <c r="BJ24" s="447"/>
      <c r="BK24" s="628"/>
      <c r="BL24" s="628"/>
      <c r="BM24" s="628"/>
      <c r="BN24" s="447"/>
      <c r="BO24" s="160"/>
      <c r="BP24" s="160"/>
    </row>
    <row r="25" spans="3:68" ht="16.5" customHeight="1">
      <c r="C25" s="145"/>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144"/>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row>
    <row r="26" spans="3:68" ht="16.5" customHeight="1">
      <c r="C26" s="146"/>
      <c r="D26" s="618"/>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144"/>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row>
    <row r="27" spans="3:66" ht="16.5" customHeight="1">
      <c r="C27" s="146"/>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8"/>
      <c r="AE27" s="618"/>
      <c r="AF27" s="618"/>
      <c r="AG27" s="618"/>
      <c r="AH27" s="618"/>
      <c r="AI27" s="144"/>
      <c r="AQ27"/>
      <c r="AR27"/>
      <c r="AS27"/>
      <c r="AT27"/>
      <c r="AU27"/>
      <c r="AV27"/>
      <c r="AW27"/>
      <c r="AX27"/>
      <c r="AY27"/>
      <c r="AZ27"/>
      <c r="BA27"/>
      <c r="BB27"/>
      <c r="BC27"/>
      <c r="BD27"/>
      <c r="BE27"/>
      <c r="BF27"/>
      <c r="BG27"/>
      <c r="BH27"/>
      <c r="BI27"/>
      <c r="BJ27"/>
      <c r="BK27"/>
      <c r="BL27"/>
      <c r="BM27"/>
      <c r="BN27"/>
    </row>
    <row r="28" spans="3:66" ht="16.5" customHeight="1">
      <c r="C28" s="146"/>
      <c r="D28" s="618"/>
      <c r="E28" s="618"/>
      <c r="F28" s="618"/>
      <c r="G28" s="618"/>
      <c r="H28" s="618"/>
      <c r="I28" s="618"/>
      <c r="J28" s="618"/>
      <c r="K28" s="618"/>
      <c r="L28" s="618"/>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144"/>
      <c r="AQ28"/>
      <c r="AR28"/>
      <c r="AS28"/>
      <c r="AT28"/>
      <c r="AU28"/>
      <c r="AV28"/>
      <c r="AW28"/>
      <c r="AX28"/>
      <c r="AY28"/>
      <c r="AZ28"/>
      <c r="BA28"/>
      <c r="BB28"/>
      <c r="BC28"/>
      <c r="BD28"/>
      <c r="BE28"/>
      <c r="BF28"/>
      <c r="BG28"/>
      <c r="BH28"/>
      <c r="BI28"/>
      <c r="BJ28"/>
      <c r="BK28"/>
      <c r="BL28"/>
      <c r="BM28"/>
      <c r="BN28"/>
    </row>
    <row r="29" spans="3:66" ht="16.5" customHeight="1">
      <c r="C29" s="146"/>
      <c r="D29" s="618"/>
      <c r="E29" s="618"/>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c r="AH29" s="618"/>
      <c r="AI29" s="144"/>
      <c r="AQ29"/>
      <c r="AR29"/>
      <c r="AS29"/>
      <c r="AT29"/>
      <c r="AU29"/>
      <c r="AV29"/>
      <c r="AW29"/>
      <c r="AX29"/>
      <c r="AY29"/>
      <c r="AZ29"/>
      <c r="BA29"/>
      <c r="BB29"/>
      <c r="BC29"/>
      <c r="BD29"/>
      <c r="BE29"/>
      <c r="BF29"/>
      <c r="BG29"/>
      <c r="BH29"/>
      <c r="BI29"/>
      <c r="BJ29"/>
      <c r="BK29"/>
      <c r="BL29"/>
      <c r="BM29"/>
      <c r="BN29"/>
    </row>
    <row r="30" spans="3:66" ht="16.5" customHeight="1">
      <c r="C30" s="146"/>
      <c r="D30" s="618"/>
      <c r="E30" s="618"/>
      <c r="F30" s="618"/>
      <c r="G30" s="618"/>
      <c r="H30" s="618"/>
      <c r="I30" s="618"/>
      <c r="J30" s="618"/>
      <c r="K30" s="618"/>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18"/>
      <c r="AI30" s="144"/>
      <c r="AQ30"/>
      <c r="AR30"/>
      <c r="AS30"/>
      <c r="AT30"/>
      <c r="AU30"/>
      <c r="AV30"/>
      <c r="AW30"/>
      <c r="AX30"/>
      <c r="AY30"/>
      <c r="AZ30"/>
      <c r="BA30"/>
      <c r="BB30"/>
      <c r="BC30"/>
      <c r="BD30"/>
      <c r="BE30"/>
      <c r="BF30"/>
      <c r="BG30"/>
      <c r="BH30"/>
      <c r="BI30"/>
      <c r="BJ30"/>
      <c r="BK30"/>
      <c r="BL30"/>
      <c r="BM30"/>
      <c r="BN30"/>
    </row>
    <row r="31" spans="3:66" ht="16.5" customHeight="1">
      <c r="C31" s="146"/>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144"/>
      <c r="AQ31"/>
      <c r="AR31"/>
      <c r="AS31"/>
      <c r="AT31"/>
      <c r="AU31"/>
      <c r="AV31"/>
      <c r="AW31"/>
      <c r="AX31"/>
      <c r="AY31"/>
      <c r="AZ31"/>
      <c r="BA31"/>
      <c r="BB31"/>
      <c r="BC31"/>
      <c r="BD31"/>
      <c r="BE31"/>
      <c r="BF31"/>
      <c r="BG31"/>
      <c r="BH31"/>
      <c r="BI31"/>
      <c r="BJ31"/>
      <c r="BK31"/>
      <c r="BL31"/>
      <c r="BM31"/>
      <c r="BN31"/>
    </row>
    <row r="32" spans="3:66" ht="16.5" customHeight="1">
      <c r="C32" s="146"/>
      <c r="D32" s="618"/>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144"/>
      <c r="AQ32"/>
      <c r="AR32"/>
      <c r="AS32"/>
      <c r="AT32"/>
      <c r="AU32"/>
      <c r="AV32"/>
      <c r="AW32"/>
      <c r="AX32"/>
      <c r="AY32"/>
      <c r="AZ32"/>
      <c r="BA32"/>
      <c r="BB32"/>
      <c r="BC32"/>
      <c r="BD32"/>
      <c r="BE32"/>
      <c r="BF32"/>
      <c r="BG32"/>
      <c r="BH32"/>
      <c r="BI32"/>
      <c r="BJ32"/>
      <c r="BK32"/>
      <c r="BL32"/>
      <c r="BM32"/>
      <c r="BN32"/>
    </row>
    <row r="33" spans="3:66" ht="16.5" customHeight="1">
      <c r="C33" s="146"/>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144"/>
      <c r="AQ33"/>
      <c r="AR33"/>
      <c r="AS33"/>
      <c r="AT33"/>
      <c r="AU33"/>
      <c r="AV33"/>
      <c r="AW33"/>
      <c r="AX33"/>
      <c r="AY33"/>
      <c r="AZ33"/>
      <c r="BA33"/>
      <c r="BB33"/>
      <c r="BC33"/>
      <c r="BD33"/>
      <c r="BE33"/>
      <c r="BF33"/>
      <c r="BG33"/>
      <c r="BH33"/>
      <c r="BI33"/>
      <c r="BJ33"/>
      <c r="BK33"/>
      <c r="BL33"/>
      <c r="BM33"/>
      <c r="BN33"/>
    </row>
    <row r="34" spans="3:66" ht="16.5" customHeight="1">
      <c r="C34" s="146"/>
      <c r="D34" s="618"/>
      <c r="E34" s="618"/>
      <c r="F34" s="618"/>
      <c r="G34" s="618"/>
      <c r="H34" s="618"/>
      <c r="I34" s="618"/>
      <c r="J34" s="618"/>
      <c r="K34" s="618"/>
      <c r="L34" s="618"/>
      <c r="M34" s="618"/>
      <c r="N34" s="618"/>
      <c r="O34" s="618"/>
      <c r="P34" s="618"/>
      <c r="Q34" s="618"/>
      <c r="R34" s="618"/>
      <c r="S34" s="618"/>
      <c r="T34" s="618"/>
      <c r="U34" s="618"/>
      <c r="V34" s="618"/>
      <c r="W34" s="618"/>
      <c r="X34" s="618"/>
      <c r="Y34" s="618"/>
      <c r="Z34" s="618"/>
      <c r="AA34" s="618"/>
      <c r="AB34" s="618"/>
      <c r="AC34" s="618"/>
      <c r="AD34" s="618"/>
      <c r="AE34" s="618"/>
      <c r="AF34" s="618"/>
      <c r="AG34" s="618"/>
      <c r="AH34" s="618"/>
      <c r="AI34" s="144"/>
      <c r="AQ34"/>
      <c r="AR34"/>
      <c r="AS34"/>
      <c r="AT34"/>
      <c r="AU34"/>
      <c r="AV34"/>
      <c r="AW34"/>
      <c r="AX34"/>
      <c r="AY34"/>
      <c r="AZ34"/>
      <c r="BA34"/>
      <c r="BB34"/>
      <c r="BC34"/>
      <c r="BD34"/>
      <c r="BE34"/>
      <c r="BF34"/>
      <c r="BG34"/>
      <c r="BH34"/>
      <c r="BI34"/>
      <c r="BJ34"/>
      <c r="BK34"/>
      <c r="BL34"/>
      <c r="BM34"/>
      <c r="BN34"/>
    </row>
    <row r="35" spans="3:66" ht="16.5" customHeight="1">
      <c r="C35" s="146"/>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144"/>
      <c r="AQ35"/>
      <c r="AR35"/>
      <c r="AS35"/>
      <c r="AT35"/>
      <c r="AU35"/>
      <c r="AV35"/>
      <c r="AW35"/>
      <c r="AX35"/>
      <c r="AY35"/>
      <c r="AZ35"/>
      <c r="BA35"/>
      <c r="BB35"/>
      <c r="BC35"/>
      <c r="BD35"/>
      <c r="BE35"/>
      <c r="BF35"/>
      <c r="BG35"/>
      <c r="BH35"/>
      <c r="BI35"/>
      <c r="BJ35"/>
      <c r="BK35"/>
      <c r="BL35"/>
      <c r="BM35"/>
      <c r="BN35"/>
    </row>
    <row r="36" spans="3:66" ht="16.5" customHeight="1">
      <c r="C36" s="146"/>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18"/>
      <c r="AH36" s="618"/>
      <c r="AI36" s="144"/>
      <c r="AQ36"/>
      <c r="AR36"/>
      <c r="AS36"/>
      <c r="AT36"/>
      <c r="AU36"/>
      <c r="AV36"/>
      <c r="AW36"/>
      <c r="AX36"/>
      <c r="AY36"/>
      <c r="AZ36"/>
      <c r="BA36"/>
      <c r="BB36"/>
      <c r="BC36"/>
      <c r="BD36"/>
      <c r="BE36"/>
      <c r="BF36"/>
      <c r="BG36"/>
      <c r="BH36"/>
      <c r="BI36"/>
      <c r="BJ36"/>
      <c r="BK36"/>
      <c r="BL36"/>
      <c r="BM36"/>
      <c r="BN36"/>
    </row>
    <row r="37" spans="3:66" ht="16.5" customHeight="1">
      <c r="C37" s="146"/>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144"/>
      <c r="AQ37"/>
      <c r="AR37"/>
      <c r="AS37"/>
      <c r="AT37"/>
      <c r="AU37"/>
      <c r="AV37"/>
      <c r="AW37"/>
      <c r="AX37"/>
      <c r="AY37"/>
      <c r="AZ37"/>
      <c r="BA37"/>
      <c r="BB37"/>
      <c r="BC37"/>
      <c r="BD37"/>
      <c r="BE37"/>
      <c r="BF37"/>
      <c r="BG37"/>
      <c r="BH37"/>
      <c r="BI37"/>
      <c r="BJ37"/>
      <c r="BK37"/>
      <c r="BL37"/>
      <c r="BM37"/>
      <c r="BN37"/>
    </row>
    <row r="38" spans="3:66" ht="16.5" customHeight="1">
      <c r="C38" s="146"/>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144"/>
      <c r="AQ38"/>
      <c r="AR38"/>
      <c r="AS38"/>
      <c r="AT38"/>
      <c r="AU38"/>
      <c r="AV38"/>
      <c r="AW38"/>
      <c r="AX38"/>
      <c r="AY38"/>
      <c r="AZ38"/>
      <c r="BA38"/>
      <c r="BB38"/>
      <c r="BC38"/>
      <c r="BD38"/>
      <c r="BE38"/>
      <c r="BF38"/>
      <c r="BG38"/>
      <c r="BH38"/>
      <c r="BI38"/>
      <c r="BJ38"/>
      <c r="BK38"/>
      <c r="BL38"/>
      <c r="BM38"/>
      <c r="BN38"/>
    </row>
    <row r="39" spans="3:66" ht="16.5" customHeight="1">
      <c r="C39" s="146"/>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144"/>
      <c r="AQ39"/>
      <c r="AR39"/>
      <c r="AS39"/>
      <c r="AT39"/>
      <c r="AU39"/>
      <c r="AV39"/>
      <c r="AW39"/>
      <c r="AX39"/>
      <c r="AY39"/>
      <c r="AZ39"/>
      <c r="BA39"/>
      <c r="BB39"/>
      <c r="BC39"/>
      <c r="BD39"/>
      <c r="BE39"/>
      <c r="BF39"/>
      <c r="BG39"/>
      <c r="BH39"/>
      <c r="BI39"/>
      <c r="BJ39"/>
      <c r="BK39"/>
      <c r="BL39"/>
      <c r="BM39"/>
      <c r="BN39"/>
    </row>
    <row r="40" spans="3:66" ht="16.5" customHeight="1">
      <c r="C40" s="146"/>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144"/>
      <c r="AQ40"/>
      <c r="AR40"/>
      <c r="AS40"/>
      <c r="AT40"/>
      <c r="AU40"/>
      <c r="AV40"/>
      <c r="AW40"/>
      <c r="AX40"/>
      <c r="AY40"/>
      <c r="AZ40"/>
      <c r="BA40"/>
      <c r="BB40"/>
      <c r="BC40"/>
      <c r="BD40"/>
      <c r="BE40"/>
      <c r="BF40"/>
      <c r="BG40"/>
      <c r="BH40"/>
      <c r="BI40"/>
      <c r="BJ40"/>
      <c r="BK40"/>
      <c r="BL40"/>
      <c r="BM40"/>
      <c r="BN40"/>
    </row>
    <row r="41" spans="3:66" ht="16.5" customHeight="1">
      <c r="C41" s="146"/>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144"/>
      <c r="AQ41"/>
      <c r="AR41"/>
      <c r="AS41"/>
      <c r="AT41"/>
      <c r="AU41"/>
      <c r="AV41"/>
      <c r="AW41"/>
      <c r="AX41"/>
      <c r="AY41"/>
      <c r="AZ41"/>
      <c r="BA41"/>
      <c r="BB41"/>
      <c r="BC41"/>
      <c r="BD41"/>
      <c r="BE41"/>
      <c r="BF41"/>
      <c r="BG41"/>
      <c r="BH41"/>
      <c r="BI41"/>
      <c r="BJ41"/>
      <c r="BK41"/>
      <c r="BL41"/>
      <c r="BM41"/>
      <c r="BN41"/>
    </row>
    <row r="42" spans="3:66" ht="16.5" customHeight="1">
      <c r="C42" s="146"/>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144"/>
      <c r="AQ42"/>
      <c r="AR42"/>
      <c r="AS42"/>
      <c r="AT42"/>
      <c r="AU42"/>
      <c r="AV42"/>
      <c r="AW42"/>
      <c r="AX42"/>
      <c r="AY42"/>
      <c r="AZ42"/>
      <c r="BA42"/>
      <c r="BB42"/>
      <c r="BC42"/>
      <c r="BD42"/>
      <c r="BE42"/>
      <c r="BF42"/>
      <c r="BG42"/>
      <c r="BH42"/>
      <c r="BI42"/>
      <c r="BJ42"/>
      <c r="BK42"/>
      <c r="BL42"/>
      <c r="BM42"/>
      <c r="BN42"/>
    </row>
    <row r="43" spans="3:66" ht="16.5" customHeight="1">
      <c r="C43" s="146"/>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144"/>
      <c r="AQ43"/>
      <c r="AR43"/>
      <c r="AS43"/>
      <c r="AT43"/>
      <c r="AU43"/>
      <c r="AV43"/>
      <c r="AW43"/>
      <c r="AX43"/>
      <c r="AY43"/>
      <c r="AZ43"/>
      <c r="BA43"/>
      <c r="BB43"/>
      <c r="BC43"/>
      <c r="BD43"/>
      <c r="BE43"/>
      <c r="BF43"/>
      <c r="BG43"/>
      <c r="BH43"/>
      <c r="BI43"/>
      <c r="BJ43"/>
      <c r="BK43"/>
      <c r="BL43"/>
      <c r="BM43"/>
      <c r="BN43"/>
    </row>
    <row r="44" spans="3:66" ht="16.5" customHeight="1">
      <c r="C44" s="146"/>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144"/>
      <c r="AQ44"/>
      <c r="AR44"/>
      <c r="AS44"/>
      <c r="AT44"/>
      <c r="AU44"/>
      <c r="AV44"/>
      <c r="AW44"/>
      <c r="AX44"/>
      <c r="AY44"/>
      <c r="AZ44"/>
      <c r="BA44"/>
      <c r="BB44"/>
      <c r="BC44"/>
      <c r="BD44"/>
      <c r="BE44"/>
      <c r="BF44"/>
      <c r="BG44"/>
      <c r="BH44"/>
      <c r="BI44"/>
      <c r="BJ44"/>
      <c r="BK44"/>
      <c r="BL44"/>
      <c r="BM44"/>
      <c r="BN44"/>
    </row>
    <row r="45" spans="3:66" ht="16.5" customHeight="1">
      <c r="C45" s="146"/>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144"/>
      <c r="AQ45"/>
      <c r="AR45"/>
      <c r="AS45"/>
      <c r="AT45"/>
      <c r="AU45"/>
      <c r="AV45"/>
      <c r="AW45"/>
      <c r="AX45"/>
      <c r="AY45"/>
      <c r="AZ45"/>
      <c r="BA45"/>
      <c r="BB45"/>
      <c r="BC45"/>
      <c r="BD45"/>
      <c r="BE45"/>
      <c r="BF45"/>
      <c r="BG45"/>
      <c r="BH45"/>
      <c r="BI45"/>
      <c r="BJ45"/>
      <c r="BK45"/>
      <c r="BL45"/>
      <c r="BM45"/>
      <c r="BN45"/>
    </row>
    <row r="46" spans="3:66" ht="16.5" customHeight="1">
      <c r="C46" s="147"/>
      <c r="D46" s="619"/>
      <c r="E46" s="619"/>
      <c r="F46" s="619"/>
      <c r="G46" s="619"/>
      <c r="H46" s="619"/>
      <c r="I46" s="619"/>
      <c r="J46" s="619"/>
      <c r="K46" s="619"/>
      <c r="L46" s="619"/>
      <c r="M46" s="619"/>
      <c r="N46" s="619"/>
      <c r="O46" s="619"/>
      <c r="P46" s="619"/>
      <c r="Q46" s="619"/>
      <c r="R46" s="619"/>
      <c r="S46" s="619"/>
      <c r="T46" s="619"/>
      <c r="U46" s="619"/>
      <c r="V46" s="619"/>
      <c r="W46" s="619"/>
      <c r="X46" s="619"/>
      <c r="Y46" s="619"/>
      <c r="Z46" s="619"/>
      <c r="AA46" s="619"/>
      <c r="AB46" s="619"/>
      <c r="AC46" s="619"/>
      <c r="AD46" s="619"/>
      <c r="AE46" s="619"/>
      <c r="AF46" s="619"/>
      <c r="AG46" s="619"/>
      <c r="AH46" s="619"/>
      <c r="AI46" s="144"/>
      <c r="AQ46"/>
      <c r="AR46"/>
      <c r="AS46"/>
      <c r="AT46"/>
      <c r="AU46"/>
      <c r="AV46"/>
      <c r="AW46"/>
      <c r="AX46"/>
      <c r="AY46"/>
      <c r="AZ46"/>
      <c r="BA46"/>
      <c r="BB46"/>
      <c r="BC46"/>
      <c r="BD46"/>
      <c r="BE46"/>
      <c r="BF46"/>
      <c r="BG46"/>
      <c r="BH46"/>
      <c r="BI46"/>
      <c r="BJ46"/>
      <c r="BK46"/>
      <c r="BL46"/>
      <c r="BM46"/>
      <c r="BN46"/>
    </row>
    <row r="47" spans="3:66" ht="12.75">
      <c r="C47" s="17"/>
      <c r="D47" s="620"/>
      <c r="E47" s="620"/>
      <c r="F47" s="620"/>
      <c r="G47" s="620"/>
      <c r="H47" s="620"/>
      <c r="I47" s="620"/>
      <c r="J47" s="620"/>
      <c r="K47" s="620"/>
      <c r="L47" s="620"/>
      <c r="M47" s="620"/>
      <c r="N47" s="620"/>
      <c r="O47" s="620"/>
      <c r="P47" s="620"/>
      <c r="Q47" s="620"/>
      <c r="R47" s="620"/>
      <c r="S47" s="620"/>
      <c r="T47" s="620"/>
      <c r="U47" s="620"/>
      <c r="V47" s="620"/>
      <c r="W47" s="620"/>
      <c r="X47" s="620"/>
      <c r="Y47" s="620"/>
      <c r="Z47" s="620"/>
      <c r="AA47" s="620"/>
      <c r="AB47" s="620"/>
      <c r="AC47" s="620"/>
      <c r="AD47" s="620"/>
      <c r="AE47" s="620"/>
      <c r="AF47" s="620"/>
      <c r="AG47" s="620"/>
      <c r="AH47" s="620"/>
      <c r="AQ47"/>
      <c r="AR47"/>
      <c r="AS47"/>
      <c r="AT47"/>
      <c r="AU47"/>
      <c r="AV47"/>
      <c r="AW47"/>
      <c r="AX47"/>
      <c r="AY47"/>
      <c r="AZ47"/>
      <c r="BA47"/>
      <c r="BB47"/>
      <c r="BC47"/>
      <c r="BD47"/>
      <c r="BE47"/>
      <c r="BF47"/>
      <c r="BG47"/>
      <c r="BH47"/>
      <c r="BI47"/>
      <c r="BJ47"/>
      <c r="BK47"/>
      <c r="BL47"/>
      <c r="BM47"/>
      <c r="BN47"/>
    </row>
    <row r="48" spans="3:4" ht="12.75">
      <c r="C48" s="17"/>
      <c r="D48" s="17"/>
    </row>
  </sheetData>
  <sheetProtection sheet="1" objects="1" scenarios="1" formatCells="0" formatColumns="0" formatRows="0" insertColumns="0"/>
  <mergeCells count="36">
    <mergeCell ref="D37:AH37"/>
    <mergeCell ref="D38:AH38"/>
    <mergeCell ref="D39:AH39"/>
    <mergeCell ref="D40:AH40"/>
    <mergeCell ref="D47:AH47"/>
    <mergeCell ref="D41:AH41"/>
    <mergeCell ref="D42:AH42"/>
    <mergeCell ref="D43:AH43"/>
    <mergeCell ref="D44:AH44"/>
    <mergeCell ref="D45:AH45"/>
    <mergeCell ref="D46:AH46"/>
    <mergeCell ref="D28:AH28"/>
    <mergeCell ref="D35:AH35"/>
    <mergeCell ref="D36:AH36"/>
    <mergeCell ref="D29:AH29"/>
    <mergeCell ref="D30:AH30"/>
    <mergeCell ref="D31:AH31"/>
    <mergeCell ref="D32:AH32"/>
    <mergeCell ref="D33:AH33"/>
    <mergeCell ref="D34:AH34"/>
    <mergeCell ref="BG4:BH4"/>
    <mergeCell ref="D25:AH25"/>
    <mergeCell ref="D26:AH26"/>
    <mergeCell ref="D27:AH27"/>
    <mergeCell ref="AA4:AC4"/>
    <mergeCell ref="E19:AH19"/>
    <mergeCell ref="BK24:BM24"/>
    <mergeCell ref="E20:AH20"/>
    <mergeCell ref="C1:E1"/>
    <mergeCell ref="C3:D3"/>
    <mergeCell ref="G3:J3"/>
    <mergeCell ref="AA3:AB3"/>
    <mergeCell ref="C6:AH6"/>
    <mergeCell ref="E18:AH18"/>
    <mergeCell ref="AE24:AG24"/>
    <mergeCell ref="BG3:BH3"/>
  </mergeCells>
  <conditionalFormatting sqref="BL20 AN20 BH20 AV20 AR20 AZ20 BD20 H16">
    <cfRule type="cellIs" priority="1" dxfId="0" operator="lessThan" stopIfTrue="1">
      <formula>H9+H8+H14+H14</formula>
    </cfRule>
    <cfRule type="cellIs" priority="2" dxfId="0" operator="lessThan" stopIfTrue="1">
      <formula>#REF!</formula>
    </cfRule>
  </conditionalFormatting>
  <conditionalFormatting sqref="BN16 AR16 AT16 AV16 AX16 AZ16 BB16 BD16 BH16 BJ16 BL16 J16 L16 N16 P16 R16 T16 V16 X16 AB16 AD16 AF16 AH16">
    <cfRule type="cellIs" priority="3" dxfId="0" operator="lessThan" stopIfTrue="1">
      <formula>J9+J8+J14+J14</formula>
    </cfRule>
    <cfRule type="cellIs" priority="4" dxfId="0" operator="lessThan" stopIfTrue="1">
      <formula>J17/1000</formula>
    </cfRule>
  </conditionalFormatting>
  <conditionalFormatting sqref="BE16:BG16 BI16 BM16 BK16 AQ16 AS16 AU16 AW16 AY16 BA16 BC16 Z16">
    <cfRule type="cellIs" priority="5" dxfId="1" operator="lessThan" stopIfTrue="1">
      <formula>Z9+Z10+Z11+Z12+Z13+Z14+Z15</formula>
    </cfRule>
  </conditionalFormatting>
  <conditionalFormatting sqref="G12 I12 K12 M12 O12 Q12 S12 U12 W12 Y12 AA12 AC12 AE12 AG12">
    <cfRule type="cellIs" priority="6" dxfId="1" operator="lessThan" stopIfTrue="1">
      <formula>G9+G10-G11</formula>
    </cfRule>
    <cfRule type="cellIs" priority="7" dxfId="1" operator="lessThan" stopIfTrue="1">
      <formula>G13+G14+G15+G16</formula>
    </cfRule>
  </conditionalFormatting>
  <printOptions horizontalCentered="1"/>
  <pageMargins left="0.25" right="0.29" top="0.82" bottom="0.9840277777777777" header="0.53" footer="0.5"/>
  <pageSetup horizontalDpi="300" verticalDpi="300" orientation="landscape" paperSize="9" scale="82" r:id="rId3"/>
  <headerFooter alignWithMargins="0">
    <oddFooter>&amp;C&amp;8Questionnaire UNSD/PNUE 2008 sur les Statistiques de l’environnement - Section de Déchets- p.&amp;P</oddFooter>
  </headerFooter>
  <rowBreaks count="1" manualBreakCount="1">
    <brk id="20" max="255" man="1"/>
  </rowBreaks>
  <colBreaks count="2" manualBreakCount="2">
    <brk id="34" max="65535" man="1"/>
    <brk id="36" max="65535" man="1"/>
  </colBreaks>
  <legacyDrawing r:id="rId2"/>
</worksheet>
</file>

<file path=xl/worksheets/sheet7.xml><?xml version="1.0" encoding="utf-8"?>
<worksheet xmlns="http://schemas.openxmlformats.org/spreadsheetml/2006/main" xmlns:r="http://schemas.openxmlformats.org/officeDocument/2006/relationships">
  <sheetPr codeName="Sheet6"/>
  <dimension ref="A1:CB71"/>
  <sheetViews>
    <sheetView showGridLines="0" zoomScale="83" zoomScaleNormal="83" workbookViewId="0" topLeftCell="C1">
      <selection activeCell="B6" sqref="B6"/>
    </sheetView>
  </sheetViews>
  <sheetFormatPr defaultColWidth="9.140625" defaultRowHeight="12.75"/>
  <cols>
    <col min="1" max="1" width="3.00390625" style="75" hidden="1" customWidth="1"/>
    <col min="2" max="2" width="8.140625" style="75" hidden="1" customWidth="1"/>
    <col min="3" max="3" width="6.7109375" style="0" customWidth="1"/>
    <col min="4" max="4" width="7.28125" style="0" customWidth="1"/>
    <col min="5" max="5" width="29.7109375" style="0" customWidth="1"/>
    <col min="6" max="6" width="5.00390625" style="0" customWidth="1"/>
    <col min="7" max="7" width="6.8515625" style="0" customWidth="1"/>
    <col min="8" max="8" width="1.7109375" style="17" customWidth="1"/>
    <col min="9" max="9" width="6.8515625" style="0" customWidth="1"/>
    <col min="10" max="10" width="1.7109375" style="17" customWidth="1"/>
    <col min="11" max="11" width="6.8515625" style="17" customWidth="1"/>
    <col min="12" max="12" width="1.7109375" style="17" customWidth="1"/>
    <col min="13" max="13" width="6.8515625" style="17" customWidth="1"/>
    <col min="14" max="14" width="1.7109375" style="17" customWidth="1"/>
    <col min="15" max="15" width="6.8515625" style="17" customWidth="1"/>
    <col min="16" max="16" width="1.7109375" style="17" customWidth="1"/>
    <col min="17" max="17" width="6.8515625" style="17" customWidth="1"/>
    <col min="18" max="18" width="1.7109375" style="17" customWidth="1"/>
    <col min="19" max="19" width="6.8515625" style="17" customWidth="1"/>
    <col min="20" max="20" width="1.7109375" style="17" customWidth="1"/>
    <col min="21" max="21" width="6.8515625" style="0" customWidth="1"/>
    <col min="22" max="22" width="1.7109375" style="17" customWidth="1"/>
    <col min="23" max="23" width="6.8515625" style="0" customWidth="1"/>
    <col min="24" max="24" width="1.7109375" style="17" customWidth="1"/>
    <col min="25" max="25" width="6.8515625" style="0" customWidth="1"/>
    <col min="26" max="26" width="1.7109375" style="17" customWidth="1"/>
    <col min="27" max="27" width="6.8515625" style="0" customWidth="1"/>
    <col min="28" max="28" width="1.7109375" style="17" customWidth="1"/>
    <col min="29" max="29" width="6.8515625" style="0" customWidth="1"/>
    <col min="30" max="30" width="1.7109375" style="17" customWidth="1"/>
    <col min="31" max="31" width="6.8515625" style="0" customWidth="1"/>
    <col min="32" max="32" width="1.7109375" style="17" customWidth="1"/>
    <col min="33" max="33" width="6.8515625" style="0" customWidth="1"/>
    <col min="34" max="34" width="1.7109375" style="17" customWidth="1"/>
    <col min="35" max="35" width="8.421875" style="0" customWidth="1"/>
    <col min="36" max="36" width="4.140625" style="0" hidden="1" customWidth="1"/>
    <col min="37" max="37" width="43.57421875" style="0" hidden="1" customWidth="1"/>
    <col min="38" max="38" width="9.421875" style="0" hidden="1" customWidth="1"/>
    <col min="39" max="39" width="7.421875" style="449" hidden="1" customWidth="1"/>
    <col min="40" max="40" width="1.7109375" style="450" hidden="1" customWidth="1"/>
    <col min="41" max="41" width="5.8515625" style="449" hidden="1" customWidth="1"/>
    <col min="42" max="42" width="1.7109375" style="450" hidden="1" customWidth="1"/>
    <col min="43" max="43" width="5.8515625" style="449" hidden="1" customWidth="1"/>
    <col min="44" max="44" width="1.7109375" style="450" hidden="1" customWidth="1"/>
    <col min="45" max="45" width="5.8515625" style="449" hidden="1" customWidth="1"/>
    <col min="46" max="46" width="1.7109375" style="450" hidden="1" customWidth="1"/>
    <col min="47" max="47" width="5.8515625" style="449" hidden="1" customWidth="1"/>
    <col min="48" max="48" width="1.7109375" style="450" hidden="1" customWidth="1"/>
    <col min="49" max="49" width="5.8515625" style="449" hidden="1" customWidth="1"/>
    <col min="50" max="50" width="1.7109375" style="450" hidden="1" customWidth="1"/>
    <col min="51" max="51" width="5.8515625" style="449" hidden="1" customWidth="1"/>
    <col min="52" max="52" width="1.7109375" style="450" hidden="1" customWidth="1"/>
    <col min="53" max="53" width="5.8515625" style="449" hidden="1" customWidth="1"/>
    <col min="54" max="54" width="1.7109375" style="450" hidden="1" customWidth="1"/>
    <col min="55" max="55" width="5.8515625" style="449" hidden="1" customWidth="1"/>
    <col min="56" max="56" width="1.7109375" style="450" hidden="1" customWidth="1"/>
    <col min="57" max="57" width="5.8515625" style="449" hidden="1" customWidth="1"/>
    <col min="58" max="58" width="1.7109375" style="450" hidden="1" customWidth="1"/>
    <col min="59" max="59" width="5.8515625" style="449" hidden="1" customWidth="1"/>
    <col min="60" max="60" width="1.7109375" style="450" hidden="1" customWidth="1"/>
    <col min="61" max="61" width="5.8515625" style="449" hidden="1" customWidth="1"/>
    <col min="62" max="62" width="1.7109375" style="450" hidden="1" customWidth="1"/>
    <col min="63" max="63" width="5.8515625" style="449" hidden="1" customWidth="1"/>
    <col min="64" max="64" width="1.7109375" style="450" hidden="1" customWidth="1"/>
    <col min="65" max="65" width="5.8515625" style="449" hidden="1" customWidth="1"/>
    <col min="66" max="66" width="1.7109375" style="450" hidden="1" customWidth="1"/>
    <col min="67" max="68" width="0" style="0" hidden="1" customWidth="1"/>
  </cols>
  <sheetData>
    <row r="1" spans="2:71" ht="15.75">
      <c r="B1" s="75">
        <v>0</v>
      </c>
      <c r="C1" s="614" t="s">
        <v>192</v>
      </c>
      <c r="D1" s="614"/>
      <c r="E1" s="614"/>
      <c r="F1" s="76"/>
      <c r="G1" s="76"/>
      <c r="H1" s="77"/>
      <c r="I1" s="76"/>
      <c r="J1" s="77"/>
      <c r="K1" s="77"/>
      <c r="L1" s="77"/>
      <c r="M1" s="77"/>
      <c r="N1" s="77"/>
      <c r="O1" s="77"/>
      <c r="P1" s="77"/>
      <c r="Q1" s="77"/>
      <c r="R1" s="77"/>
      <c r="S1" s="77"/>
      <c r="T1" s="77"/>
      <c r="U1" s="76"/>
      <c r="V1" s="77"/>
      <c r="W1" s="76"/>
      <c r="X1" s="77"/>
      <c r="Y1" s="76"/>
      <c r="Z1" s="77"/>
      <c r="AA1" s="76"/>
      <c r="AB1" s="77"/>
      <c r="AC1" s="76"/>
      <c r="AD1" s="77"/>
      <c r="AE1" s="76"/>
      <c r="AF1" s="78"/>
      <c r="AG1" s="76"/>
      <c r="AH1" s="78"/>
      <c r="AI1" s="1"/>
      <c r="AJ1" s="18"/>
      <c r="AK1" s="160"/>
      <c r="AL1" s="239"/>
      <c r="AM1" s="405"/>
      <c r="AN1" s="406"/>
      <c r="AO1" s="405"/>
      <c r="AP1" s="406"/>
      <c r="AQ1" s="405"/>
      <c r="AR1" s="406"/>
      <c r="AS1" s="405"/>
      <c r="AT1" s="406"/>
      <c r="AU1" s="405"/>
      <c r="AV1" s="406"/>
      <c r="AW1" s="405"/>
      <c r="AX1" s="406"/>
      <c r="AY1" s="405"/>
      <c r="AZ1" s="406"/>
      <c r="BA1" s="405"/>
      <c r="BB1" s="406"/>
      <c r="BC1" s="405"/>
      <c r="BD1" s="406"/>
      <c r="BE1" s="405"/>
      <c r="BF1" s="406"/>
      <c r="BG1" s="405"/>
      <c r="BH1" s="406"/>
      <c r="BI1" s="405"/>
      <c r="BJ1" s="406"/>
      <c r="BK1" s="405"/>
      <c r="BL1" s="407"/>
      <c r="BM1" s="405"/>
      <c r="BN1" s="407"/>
      <c r="BO1" s="160"/>
      <c r="BP1" s="160"/>
      <c r="BQ1" s="160"/>
      <c r="BR1" s="160"/>
      <c r="BS1" s="160"/>
    </row>
    <row r="2" spans="3:71" ht="12.75">
      <c r="C2" s="80"/>
      <c r="D2" s="80"/>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2"/>
      <c r="AG2" s="81"/>
      <c r="AH2" s="82"/>
      <c r="AI2" s="1"/>
      <c r="AJ2" s="240"/>
      <c r="AK2" s="197"/>
      <c r="AL2" s="197"/>
      <c r="AM2" s="408"/>
      <c r="AN2" s="409"/>
      <c r="AO2" s="408"/>
      <c r="AP2" s="409"/>
      <c r="AQ2" s="408"/>
      <c r="AR2" s="409"/>
      <c r="AS2" s="408"/>
      <c r="AT2" s="409"/>
      <c r="AU2" s="408"/>
      <c r="AV2" s="409"/>
      <c r="AW2" s="408"/>
      <c r="AX2" s="409"/>
      <c r="AY2" s="408"/>
      <c r="AZ2" s="409"/>
      <c r="BA2" s="408"/>
      <c r="BB2" s="409"/>
      <c r="BC2" s="408"/>
      <c r="BD2" s="409"/>
      <c r="BE2" s="408"/>
      <c r="BF2" s="409"/>
      <c r="BG2" s="408"/>
      <c r="BH2" s="409"/>
      <c r="BI2" s="408"/>
      <c r="BJ2" s="409"/>
      <c r="BK2" s="408"/>
      <c r="BL2" s="409"/>
      <c r="BM2" s="408"/>
      <c r="BN2" s="409"/>
      <c r="BO2" s="160"/>
      <c r="BP2" s="160"/>
      <c r="BQ2" s="160"/>
      <c r="BR2" s="160"/>
      <c r="BS2" s="160"/>
    </row>
    <row r="3" spans="1:71" s="11" customFormat="1" ht="17.25" customHeight="1">
      <c r="A3" s="75"/>
      <c r="B3" s="75">
        <v>178</v>
      </c>
      <c r="C3" s="615" t="s">
        <v>279</v>
      </c>
      <c r="D3" s="615"/>
      <c r="E3" s="83" t="s">
        <v>177</v>
      </c>
      <c r="F3" s="148"/>
      <c r="G3" s="616" t="s">
        <v>73</v>
      </c>
      <c r="H3" s="616"/>
      <c r="I3" s="616"/>
      <c r="J3" s="616"/>
      <c r="K3" s="85"/>
      <c r="L3" s="85"/>
      <c r="M3" s="85"/>
      <c r="N3" s="85"/>
      <c r="O3" s="85"/>
      <c r="P3" s="85"/>
      <c r="Q3" s="85"/>
      <c r="R3" s="85"/>
      <c r="S3" s="85"/>
      <c r="T3" s="85"/>
      <c r="U3" s="86"/>
      <c r="V3" s="89"/>
      <c r="W3" s="88"/>
      <c r="X3" s="81"/>
      <c r="Y3" s="84"/>
      <c r="Z3" s="82"/>
      <c r="AA3" s="630" t="s">
        <v>75</v>
      </c>
      <c r="AB3" s="630"/>
      <c r="AC3" s="88"/>
      <c r="AD3" s="87"/>
      <c r="AE3" s="88"/>
      <c r="AF3" s="87"/>
      <c r="AG3" s="88"/>
      <c r="AH3" s="87"/>
      <c r="AI3" s="165"/>
      <c r="AJ3" s="245"/>
      <c r="AK3" s="241"/>
      <c r="AL3" s="244"/>
      <c r="AM3" s="611"/>
      <c r="AN3" s="611"/>
      <c r="AO3" s="611"/>
      <c r="AP3" s="611"/>
      <c r="AQ3" s="410"/>
      <c r="AR3" s="411"/>
      <c r="AS3" s="410"/>
      <c r="AT3" s="411"/>
      <c r="AU3" s="410"/>
      <c r="AV3" s="411"/>
      <c r="AW3" s="410"/>
      <c r="AX3" s="411"/>
      <c r="AY3" s="410"/>
      <c r="AZ3" s="411"/>
      <c r="BA3" s="412"/>
      <c r="BB3" s="413"/>
      <c r="BC3" s="410"/>
      <c r="BD3" s="411"/>
      <c r="BE3" s="410"/>
      <c r="BF3" s="411"/>
      <c r="BG3" s="611"/>
      <c r="BH3" s="611"/>
      <c r="BI3" s="410"/>
      <c r="BJ3" s="411"/>
      <c r="BK3" s="410"/>
      <c r="BL3" s="411"/>
      <c r="BM3" s="410"/>
      <c r="BN3" s="411"/>
      <c r="BO3" s="245"/>
      <c r="BP3" s="245"/>
      <c r="BQ3" s="245"/>
      <c r="BR3" s="245"/>
      <c r="BS3" s="245"/>
    </row>
    <row r="4" spans="1:71" s="11" customFormat="1" ht="16.5" customHeight="1">
      <c r="A4" s="75"/>
      <c r="B4" s="75"/>
      <c r="C4" s="90" t="s">
        <v>72</v>
      </c>
      <c r="D4" s="90"/>
      <c r="E4" s="91"/>
      <c r="F4" s="148"/>
      <c r="G4" s="150" t="s">
        <v>74</v>
      </c>
      <c r="H4" s="91"/>
      <c r="I4" s="151"/>
      <c r="J4" s="93"/>
      <c r="K4" s="93"/>
      <c r="L4" s="93"/>
      <c r="M4" s="93"/>
      <c r="N4" s="93"/>
      <c r="O4" s="93"/>
      <c r="P4" s="93"/>
      <c r="Q4" s="93"/>
      <c r="R4" s="93"/>
      <c r="S4" s="93"/>
      <c r="T4" s="93"/>
      <c r="U4" s="94"/>
      <c r="V4" s="93"/>
      <c r="W4" s="96"/>
      <c r="X4" s="81"/>
      <c r="Y4" s="84"/>
      <c r="Z4" s="82"/>
      <c r="AA4" s="632" t="s">
        <v>76</v>
      </c>
      <c r="AB4" s="632"/>
      <c r="AC4" s="633"/>
      <c r="AD4" s="95"/>
      <c r="AE4" s="96"/>
      <c r="AF4" s="95"/>
      <c r="AG4" s="96"/>
      <c r="AH4" s="95"/>
      <c r="AI4" s="165"/>
      <c r="AJ4" s="251"/>
      <c r="AK4" s="246"/>
      <c r="AL4" s="244"/>
      <c r="AM4" s="410"/>
      <c r="AN4" s="411"/>
      <c r="AO4" s="410"/>
      <c r="AP4" s="413"/>
      <c r="AQ4" s="412"/>
      <c r="AR4" s="413"/>
      <c r="AS4" s="412"/>
      <c r="AT4" s="413"/>
      <c r="AU4" s="412"/>
      <c r="AV4" s="413"/>
      <c r="AW4" s="412"/>
      <c r="AX4" s="413"/>
      <c r="AY4" s="412"/>
      <c r="AZ4" s="413"/>
      <c r="BA4" s="412"/>
      <c r="BB4" s="413"/>
      <c r="BC4" s="410"/>
      <c r="BD4" s="411"/>
      <c r="BE4" s="410"/>
      <c r="BF4" s="411"/>
      <c r="BG4" s="611"/>
      <c r="BH4" s="611"/>
      <c r="BI4" s="410"/>
      <c r="BJ4" s="411"/>
      <c r="BK4" s="410"/>
      <c r="BL4" s="411"/>
      <c r="BM4" s="410"/>
      <c r="BN4" s="411"/>
      <c r="BO4" s="245"/>
      <c r="BP4" s="245"/>
      <c r="BQ4" s="245"/>
      <c r="BR4" s="245"/>
      <c r="BS4" s="245"/>
    </row>
    <row r="5" spans="3:71" ht="15">
      <c r="C5" s="97"/>
      <c r="D5" s="97"/>
      <c r="E5" s="97"/>
      <c r="F5" s="97"/>
      <c r="G5" s="97"/>
      <c r="H5" s="23"/>
      <c r="I5" s="97"/>
      <c r="J5" s="23"/>
      <c r="K5" s="23"/>
      <c r="L5" s="23"/>
      <c r="M5" s="23"/>
      <c r="N5" s="23"/>
      <c r="O5" s="23"/>
      <c r="P5" s="23"/>
      <c r="Q5" s="23"/>
      <c r="R5" s="23"/>
      <c r="S5" s="23"/>
      <c r="T5" s="23"/>
      <c r="U5" s="97"/>
      <c r="V5" s="23"/>
      <c r="W5" s="97"/>
      <c r="X5" s="23"/>
      <c r="Y5" s="97"/>
      <c r="Z5" s="23"/>
      <c r="AA5" s="97"/>
      <c r="AB5" s="23"/>
      <c r="AC5" s="97"/>
      <c r="AD5" s="23"/>
      <c r="AE5" s="97"/>
      <c r="AG5" s="97"/>
      <c r="AI5" s="1"/>
      <c r="AJ5" s="247"/>
      <c r="AK5" s="247"/>
      <c r="AL5" s="247"/>
      <c r="AM5" s="414"/>
      <c r="AN5" s="415"/>
      <c r="AO5" s="414"/>
      <c r="AP5" s="415"/>
      <c r="AQ5" s="414"/>
      <c r="AR5" s="415"/>
      <c r="AS5" s="414"/>
      <c r="AT5" s="415"/>
      <c r="AU5" s="414"/>
      <c r="AV5" s="415"/>
      <c r="AW5" s="414"/>
      <c r="AX5" s="415"/>
      <c r="AY5" s="414"/>
      <c r="AZ5" s="415"/>
      <c r="BA5" s="414"/>
      <c r="BB5" s="415"/>
      <c r="BC5" s="414"/>
      <c r="BD5" s="415"/>
      <c r="BE5" s="414"/>
      <c r="BF5" s="415"/>
      <c r="BG5" s="414"/>
      <c r="BH5" s="415"/>
      <c r="BI5" s="414"/>
      <c r="BJ5" s="415"/>
      <c r="BK5" s="414"/>
      <c r="BL5" s="415"/>
      <c r="BM5" s="414"/>
      <c r="BN5" s="415"/>
      <c r="BO5" s="245"/>
      <c r="BP5" s="245"/>
      <c r="BQ5" s="245"/>
      <c r="BR5" s="245"/>
      <c r="BS5" s="160"/>
    </row>
    <row r="6" spans="2:71" ht="18.75" customHeight="1">
      <c r="B6" s="75">
        <v>163</v>
      </c>
      <c r="C6" s="631" t="s">
        <v>285</v>
      </c>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166"/>
      <c r="AJ6" s="18"/>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row>
    <row r="7" spans="23:71" ht="21.75" customHeight="1">
      <c r="W7" s="404" t="s">
        <v>104</v>
      </c>
      <c r="AJ7" s="160"/>
      <c r="AK7" s="160"/>
      <c r="AL7" s="468"/>
      <c r="AM7" s="416"/>
      <c r="AN7" s="407"/>
      <c r="AO7" s="416"/>
      <c r="AP7" s="407"/>
      <c r="AQ7" s="416"/>
      <c r="AR7" s="407"/>
      <c r="AS7" s="416"/>
      <c r="AT7" s="407"/>
      <c r="AU7" s="416"/>
      <c r="AV7" s="407"/>
      <c r="AW7" s="416"/>
      <c r="AX7" s="407"/>
      <c r="AY7" s="416"/>
      <c r="AZ7" s="407"/>
      <c r="BA7" s="416"/>
      <c r="BB7" s="407"/>
      <c r="BC7" s="417"/>
      <c r="BD7" s="407"/>
      <c r="BE7" s="416"/>
      <c r="BF7" s="407"/>
      <c r="BG7" s="416"/>
      <c r="BH7" s="407"/>
      <c r="BI7" s="416"/>
      <c r="BJ7" s="407"/>
      <c r="BK7" s="416"/>
      <c r="BL7" s="407"/>
      <c r="BM7" s="416"/>
      <c r="BN7" s="407"/>
      <c r="BO7" s="160"/>
      <c r="BP7" s="160"/>
      <c r="BQ7" s="160"/>
      <c r="BR7" s="160"/>
      <c r="BS7" s="160"/>
    </row>
    <row r="8" spans="1:77" s="155" customFormat="1" ht="16.5" customHeight="1">
      <c r="A8" s="152"/>
      <c r="B8" s="167">
        <v>2</v>
      </c>
      <c r="C8" s="104" t="s">
        <v>281</v>
      </c>
      <c r="D8" s="104" t="s">
        <v>44</v>
      </c>
      <c r="E8" s="104" t="s">
        <v>40</v>
      </c>
      <c r="F8" s="104" t="s">
        <v>39</v>
      </c>
      <c r="G8" s="105">
        <v>1990</v>
      </c>
      <c r="H8" s="106"/>
      <c r="I8" s="105">
        <v>1995</v>
      </c>
      <c r="J8" s="106"/>
      <c r="K8" s="105">
        <v>1996</v>
      </c>
      <c r="L8" s="106"/>
      <c r="M8" s="105">
        <v>1997</v>
      </c>
      <c r="N8" s="106"/>
      <c r="O8" s="105">
        <v>1998</v>
      </c>
      <c r="P8" s="106"/>
      <c r="Q8" s="105">
        <v>1999</v>
      </c>
      <c r="R8" s="106"/>
      <c r="S8" s="105">
        <v>2000</v>
      </c>
      <c r="T8" s="106"/>
      <c r="U8" s="105">
        <v>2001</v>
      </c>
      <c r="V8" s="106"/>
      <c r="W8" s="105">
        <v>2002</v>
      </c>
      <c r="X8" s="106"/>
      <c r="Y8" s="105">
        <v>2003</v>
      </c>
      <c r="Z8" s="105"/>
      <c r="AA8" s="105">
        <v>2004</v>
      </c>
      <c r="AB8" s="106"/>
      <c r="AC8" s="105">
        <v>2005</v>
      </c>
      <c r="AD8" s="106"/>
      <c r="AE8" s="105">
        <v>2006</v>
      </c>
      <c r="AF8" s="106"/>
      <c r="AG8" s="105">
        <v>2007</v>
      </c>
      <c r="AH8" s="106"/>
      <c r="AI8" s="168"/>
      <c r="AJ8" s="469" t="s">
        <v>153</v>
      </c>
      <c r="AK8" s="470" t="s">
        <v>154</v>
      </c>
      <c r="AL8" s="471" t="s">
        <v>208</v>
      </c>
      <c r="AM8" s="472" t="s">
        <v>209</v>
      </c>
      <c r="AN8" s="472"/>
      <c r="AO8" s="472" t="s">
        <v>210</v>
      </c>
      <c r="AP8" s="424"/>
      <c r="AQ8" s="423"/>
      <c r="AR8" s="424"/>
      <c r="AS8" s="423"/>
      <c r="AT8" s="424"/>
      <c r="AU8" s="423"/>
      <c r="AV8" s="424"/>
      <c r="AW8" s="423"/>
      <c r="AX8" s="424"/>
      <c r="AY8" s="423"/>
      <c r="AZ8" s="424"/>
      <c r="BA8" s="423"/>
      <c r="BB8" s="424"/>
      <c r="BC8" s="423"/>
      <c r="BD8" s="424"/>
      <c r="BE8" s="423"/>
      <c r="BF8" s="424"/>
      <c r="BG8" s="423"/>
      <c r="BH8" s="424"/>
      <c r="BI8" s="423"/>
      <c r="BJ8" s="424"/>
      <c r="BK8" s="423"/>
      <c r="BL8" s="424"/>
      <c r="BM8" s="423"/>
      <c r="BN8" s="424"/>
      <c r="BO8" s="425"/>
      <c r="BP8" s="425"/>
      <c r="BQ8" s="425"/>
      <c r="BR8" s="425"/>
      <c r="BS8" s="425"/>
      <c r="BT8" s="425"/>
      <c r="BU8" s="425"/>
      <c r="BV8" s="425"/>
      <c r="BW8" s="425"/>
      <c r="BX8" s="425"/>
      <c r="BY8" s="425"/>
    </row>
    <row r="9" spans="2:77" ht="27" customHeight="1">
      <c r="B9" s="237">
        <v>1801</v>
      </c>
      <c r="C9" s="460" t="s">
        <v>160</v>
      </c>
      <c r="D9" s="110">
        <v>1</v>
      </c>
      <c r="E9" s="111" t="s">
        <v>47</v>
      </c>
      <c r="F9" s="110" t="s">
        <v>156</v>
      </c>
      <c r="G9" s="290"/>
      <c r="H9" s="291"/>
      <c r="I9" s="290"/>
      <c r="J9" s="291"/>
      <c r="K9" s="290"/>
      <c r="L9" s="291"/>
      <c r="M9" s="290"/>
      <c r="N9" s="291"/>
      <c r="O9" s="290"/>
      <c r="P9" s="291"/>
      <c r="Q9" s="290"/>
      <c r="R9" s="291"/>
      <c r="S9" s="290"/>
      <c r="T9" s="291"/>
      <c r="U9" s="290"/>
      <c r="V9" s="291"/>
      <c r="W9" s="290"/>
      <c r="X9" s="291"/>
      <c r="Y9" s="290"/>
      <c r="Z9" s="291"/>
      <c r="AA9" s="290"/>
      <c r="AB9" s="291"/>
      <c r="AC9" s="290"/>
      <c r="AD9" s="291"/>
      <c r="AE9" s="290"/>
      <c r="AF9" s="291"/>
      <c r="AG9" s="290"/>
      <c r="AH9" s="291"/>
      <c r="AI9" s="169"/>
      <c r="AJ9" s="110">
        <v>1</v>
      </c>
      <c r="AK9" s="111" t="s">
        <v>335</v>
      </c>
      <c r="AL9" s="110" t="e">
        <f>AVERAGE($G9,$I9,$K9,$M9,$O9,$Q9,$S9,$U9,$W9,$Y9,$AA9,$AC9,$AE9,$AG9)</f>
        <v>#DIV/0!</v>
      </c>
      <c r="AM9" s="110">
        <f>MAX($G9,$I9,$K9,$M9,$O9,$Q9,$S9,$U9,$W9,$Y9,$AA9,$AC9,$AE9,$AG9)</f>
        <v>0</v>
      </c>
      <c r="AN9" s="112"/>
      <c r="AO9" s="307">
        <f>MIN($G9,$I9,$K9,$M9,$O9,$Q9,$S9,$U9,$W9,$Y9,$AA9,$AC9,$AE9,$AG9)</f>
        <v>0</v>
      </c>
      <c r="AP9" s="381"/>
      <c r="AQ9" s="427"/>
      <c r="AR9" s="428"/>
      <c r="AS9" s="427"/>
      <c r="AT9" s="428"/>
      <c r="AU9" s="427"/>
      <c r="AV9" s="428"/>
      <c r="AW9" s="427"/>
      <c r="AX9" s="428"/>
      <c r="AY9" s="427"/>
      <c r="AZ9" s="428"/>
      <c r="BA9" s="427"/>
      <c r="BB9" s="428"/>
      <c r="BC9" s="427"/>
      <c r="BD9" s="428"/>
      <c r="BE9" s="427"/>
      <c r="BF9" s="428"/>
      <c r="BG9" s="427"/>
      <c r="BH9" s="428"/>
      <c r="BI9" s="427"/>
      <c r="BJ9" s="428"/>
      <c r="BK9" s="427"/>
      <c r="BL9" s="428"/>
      <c r="BM9" s="427"/>
      <c r="BN9" s="428"/>
      <c r="BO9" s="160"/>
      <c r="BP9" s="160"/>
      <c r="BQ9" s="160"/>
      <c r="BR9" s="160"/>
      <c r="BS9" s="160"/>
      <c r="BT9" s="160"/>
      <c r="BU9" s="160"/>
      <c r="BV9" s="160"/>
      <c r="BW9" s="160"/>
      <c r="BX9" s="160"/>
      <c r="BY9" s="160"/>
    </row>
    <row r="10" spans="2:77" ht="27" customHeight="1">
      <c r="B10" s="237">
        <v>1805</v>
      </c>
      <c r="C10" s="117"/>
      <c r="D10" s="115">
        <v>2</v>
      </c>
      <c r="E10" s="111" t="s">
        <v>48</v>
      </c>
      <c r="F10" s="110" t="s">
        <v>156</v>
      </c>
      <c r="G10" s="299"/>
      <c r="H10" s="292"/>
      <c r="I10" s="299"/>
      <c r="J10" s="292"/>
      <c r="K10" s="299"/>
      <c r="L10" s="292"/>
      <c r="M10" s="299"/>
      <c r="N10" s="292"/>
      <c r="O10" s="299"/>
      <c r="P10" s="292"/>
      <c r="Q10" s="299"/>
      <c r="R10" s="292"/>
      <c r="S10" s="299"/>
      <c r="T10" s="292"/>
      <c r="U10" s="299"/>
      <c r="V10" s="292"/>
      <c r="W10" s="299"/>
      <c r="X10" s="292"/>
      <c r="Y10" s="299"/>
      <c r="Z10" s="293"/>
      <c r="AA10" s="299"/>
      <c r="AB10" s="292"/>
      <c r="AC10" s="299"/>
      <c r="AD10" s="292"/>
      <c r="AE10" s="299"/>
      <c r="AF10" s="292"/>
      <c r="AG10" s="299"/>
      <c r="AH10" s="292"/>
      <c r="AI10" s="169"/>
      <c r="AJ10" s="115">
        <v>2</v>
      </c>
      <c r="AK10" s="111" t="s">
        <v>336</v>
      </c>
      <c r="AL10" s="110" t="e">
        <f aca="true" t="shared" si="0" ref="AL10:AL22">AVERAGE($G10,$I10,$K10,$M10,$O10,$Q10,$S10,$U10,$W10,$Y10,$AA10,$AC10,$AE10,$AG10)</f>
        <v>#DIV/0!</v>
      </c>
      <c r="AM10" s="110">
        <f aca="true" t="shared" si="1" ref="AM10:AM22">MAX($G10,$I10,$K10,$M10,$O10,$Q10,$S10,$U10,$W10,$Y10,$AA10,$AC10,$AE10,$AG10)</f>
        <v>0</v>
      </c>
      <c r="AN10" s="112"/>
      <c r="AO10" s="307">
        <f aca="true" t="shared" si="2" ref="AO10:AO22">MIN($G10,$I10,$K10,$M10,$O10,$Q10,$S10,$U10,$W10,$Y10,$AA10,$AC10,$AE10,$AG10)</f>
        <v>0</v>
      </c>
      <c r="AP10" s="126"/>
      <c r="AQ10" s="427"/>
      <c r="AR10" s="428"/>
      <c r="AS10" s="427"/>
      <c r="AT10" s="428"/>
      <c r="AU10" s="427"/>
      <c r="AV10" s="428"/>
      <c r="AW10" s="427"/>
      <c r="AX10" s="428"/>
      <c r="AY10" s="427"/>
      <c r="AZ10" s="428"/>
      <c r="BA10" s="427"/>
      <c r="BB10" s="428"/>
      <c r="BC10" s="427"/>
      <c r="BD10" s="428"/>
      <c r="BE10" s="427"/>
      <c r="BF10" s="430"/>
      <c r="BG10" s="427"/>
      <c r="BH10" s="428"/>
      <c r="BI10" s="427"/>
      <c r="BJ10" s="428"/>
      <c r="BK10" s="427"/>
      <c r="BL10" s="428"/>
      <c r="BM10" s="427"/>
      <c r="BN10" s="428"/>
      <c r="BO10" s="160"/>
      <c r="BP10" s="160"/>
      <c r="BQ10" s="160"/>
      <c r="BR10" s="160"/>
      <c r="BS10" s="160"/>
      <c r="BT10" s="160"/>
      <c r="BU10" s="160"/>
      <c r="BV10" s="160"/>
      <c r="BW10" s="160"/>
      <c r="BX10" s="160"/>
      <c r="BY10" s="160"/>
    </row>
    <row r="11" spans="2:77" ht="27" customHeight="1">
      <c r="B11" s="237">
        <v>1814</v>
      </c>
      <c r="C11" s="461"/>
      <c r="D11" s="110">
        <v>3</v>
      </c>
      <c r="E11" s="277" t="s">
        <v>185</v>
      </c>
      <c r="F11" s="110" t="s">
        <v>156</v>
      </c>
      <c r="G11" s="560"/>
      <c r="H11" s="292"/>
      <c r="I11" s="560"/>
      <c r="J11" s="292"/>
      <c r="K11" s="560"/>
      <c r="L11" s="292"/>
      <c r="M11" s="560"/>
      <c r="N11" s="292"/>
      <c r="O11" s="560"/>
      <c r="P11" s="292"/>
      <c r="Q11" s="560"/>
      <c r="R11" s="292"/>
      <c r="S11" s="560"/>
      <c r="T11" s="292"/>
      <c r="U11" s="560"/>
      <c r="V11" s="292"/>
      <c r="W11" s="560"/>
      <c r="X11" s="292"/>
      <c r="Y11" s="560"/>
      <c r="Z11" s="293"/>
      <c r="AA11" s="560"/>
      <c r="AB11" s="292"/>
      <c r="AC11" s="560"/>
      <c r="AD11" s="292"/>
      <c r="AE11" s="560"/>
      <c r="AF11" s="292"/>
      <c r="AG11" s="560"/>
      <c r="AH11" s="292"/>
      <c r="AI11" s="169"/>
      <c r="AJ11" s="110">
        <v>3</v>
      </c>
      <c r="AK11" s="473" t="s">
        <v>337</v>
      </c>
      <c r="AL11" s="110" t="e">
        <f t="shared" si="0"/>
        <v>#DIV/0!</v>
      </c>
      <c r="AM11" s="110">
        <f t="shared" si="1"/>
        <v>0</v>
      </c>
      <c r="AN11" s="112"/>
      <c r="AO11" s="307">
        <f t="shared" si="2"/>
        <v>0</v>
      </c>
      <c r="AP11" s="428"/>
      <c r="AQ11" s="427"/>
      <c r="AR11" s="428"/>
      <c r="AS11" s="427"/>
      <c r="AT11" s="428"/>
      <c r="AU11" s="427"/>
      <c r="AV11" s="428"/>
      <c r="AW11" s="427"/>
      <c r="AX11" s="428"/>
      <c r="AY11" s="427"/>
      <c r="AZ11" s="428"/>
      <c r="BA11" s="427"/>
      <c r="BB11" s="428"/>
      <c r="BC11" s="427"/>
      <c r="BD11" s="428"/>
      <c r="BE11" s="427"/>
      <c r="BF11" s="430"/>
      <c r="BG11" s="427"/>
      <c r="BH11" s="428"/>
      <c r="BI11" s="427"/>
      <c r="BJ11" s="428"/>
      <c r="BK11" s="427"/>
      <c r="BL11" s="428"/>
      <c r="BM11" s="427"/>
      <c r="BN11" s="428"/>
      <c r="BO11" s="160"/>
      <c r="BP11" s="160"/>
      <c r="BQ11" s="160"/>
      <c r="BR11" s="160"/>
      <c r="BS11" s="160"/>
      <c r="BT11" s="160"/>
      <c r="BU11" s="160"/>
      <c r="BV11" s="160"/>
      <c r="BW11" s="160"/>
      <c r="BX11" s="160"/>
      <c r="BY11" s="160"/>
    </row>
    <row r="12" spans="1:77" ht="24.75" customHeight="1">
      <c r="A12" s="75" t="s">
        <v>159</v>
      </c>
      <c r="B12" s="237">
        <v>1834</v>
      </c>
      <c r="C12" s="303" t="s">
        <v>160</v>
      </c>
      <c r="D12" s="186">
        <v>4</v>
      </c>
      <c r="E12" s="455" t="s">
        <v>111</v>
      </c>
      <c r="F12" s="186" t="s">
        <v>156</v>
      </c>
      <c r="G12" s="560"/>
      <c r="H12" s="292"/>
      <c r="I12" s="560"/>
      <c r="J12" s="292"/>
      <c r="K12" s="560"/>
      <c r="L12" s="292"/>
      <c r="M12" s="560"/>
      <c r="N12" s="292"/>
      <c r="O12" s="560"/>
      <c r="P12" s="292"/>
      <c r="Q12" s="560"/>
      <c r="R12" s="292"/>
      <c r="S12" s="560"/>
      <c r="T12" s="292"/>
      <c r="U12" s="560"/>
      <c r="V12" s="292"/>
      <c r="W12" s="560"/>
      <c r="X12" s="292"/>
      <c r="Y12" s="560"/>
      <c r="Z12" s="293"/>
      <c r="AA12" s="560"/>
      <c r="AB12" s="292"/>
      <c r="AC12" s="560"/>
      <c r="AD12" s="292"/>
      <c r="AE12" s="560"/>
      <c r="AF12" s="292"/>
      <c r="AG12" s="560"/>
      <c r="AH12" s="292"/>
      <c r="AI12" s="169"/>
      <c r="AJ12" s="115">
        <v>4</v>
      </c>
      <c r="AK12" s="426" t="s">
        <v>338</v>
      </c>
      <c r="AL12" s="110" t="e">
        <f t="shared" si="0"/>
        <v>#DIV/0!</v>
      </c>
      <c r="AM12" s="110">
        <f t="shared" si="1"/>
        <v>0</v>
      </c>
      <c r="AN12" s="112"/>
      <c r="AO12" s="307">
        <f t="shared" si="2"/>
        <v>0</v>
      </c>
      <c r="AP12" s="428"/>
      <c r="AQ12" s="427"/>
      <c r="AR12" s="428"/>
      <c r="AS12" s="427"/>
      <c r="AT12" s="428"/>
      <c r="AU12" s="427"/>
      <c r="AV12" s="428"/>
      <c r="AW12" s="427"/>
      <c r="AX12" s="428"/>
      <c r="AY12" s="427"/>
      <c r="AZ12" s="428"/>
      <c r="BA12" s="427"/>
      <c r="BB12" s="428"/>
      <c r="BC12" s="427"/>
      <c r="BD12" s="428"/>
      <c r="BE12" s="427"/>
      <c r="BF12" s="430"/>
      <c r="BG12" s="427"/>
      <c r="BH12" s="428"/>
      <c r="BI12" s="427"/>
      <c r="BJ12" s="428"/>
      <c r="BK12" s="427"/>
      <c r="BL12" s="428"/>
      <c r="BM12" s="427"/>
      <c r="BN12" s="428"/>
      <c r="BO12" s="160"/>
      <c r="BP12" s="160"/>
      <c r="BQ12" s="160"/>
      <c r="BR12" s="160"/>
      <c r="BS12" s="160"/>
      <c r="BT12" s="160"/>
      <c r="BU12" s="160"/>
      <c r="BV12" s="160"/>
      <c r="BW12" s="160"/>
      <c r="BX12" s="160"/>
      <c r="BY12" s="160"/>
    </row>
    <row r="13" spans="2:80" ht="23.25" customHeight="1">
      <c r="B13" s="556">
        <v>2837</v>
      </c>
      <c r="C13" s="462" t="s">
        <v>160</v>
      </c>
      <c r="D13" s="223">
        <v>5</v>
      </c>
      <c r="E13" s="456" t="s">
        <v>334</v>
      </c>
      <c r="F13" s="223" t="s">
        <v>156</v>
      </c>
      <c r="G13" s="299"/>
      <c r="H13" s="292"/>
      <c r="I13" s="299"/>
      <c r="J13" s="292"/>
      <c r="K13" s="299"/>
      <c r="L13" s="292"/>
      <c r="M13" s="299"/>
      <c r="N13" s="292"/>
      <c r="O13" s="299"/>
      <c r="P13" s="292"/>
      <c r="Q13" s="299"/>
      <c r="R13" s="292"/>
      <c r="S13" s="299"/>
      <c r="T13" s="292"/>
      <c r="U13" s="299"/>
      <c r="V13" s="292"/>
      <c r="W13" s="299"/>
      <c r="X13" s="292"/>
      <c r="Y13" s="299"/>
      <c r="Z13" s="293"/>
      <c r="AA13" s="299"/>
      <c r="AB13" s="292"/>
      <c r="AC13" s="299"/>
      <c r="AD13" s="292"/>
      <c r="AE13" s="299"/>
      <c r="AF13" s="292"/>
      <c r="AG13" s="299"/>
      <c r="AH13" s="292"/>
      <c r="AI13" s="156"/>
      <c r="AJ13" s="110">
        <v>5</v>
      </c>
      <c r="AK13" s="451" t="s">
        <v>339</v>
      </c>
      <c r="AL13" s="110" t="e">
        <f t="shared" si="0"/>
        <v>#DIV/0!</v>
      </c>
      <c r="AM13" s="110">
        <f t="shared" si="1"/>
        <v>0</v>
      </c>
      <c r="AN13" s="112"/>
      <c r="AO13" s="307">
        <f t="shared" si="2"/>
        <v>0</v>
      </c>
      <c r="AP13" s="428"/>
      <c r="AQ13" s="427"/>
      <c r="AR13" s="428"/>
      <c r="AS13" s="427"/>
      <c r="AT13" s="428"/>
      <c r="AU13" s="427"/>
      <c r="AV13" s="428"/>
      <c r="AW13" s="427"/>
      <c r="AX13" s="428"/>
      <c r="AY13" s="427"/>
      <c r="AZ13" s="428"/>
      <c r="BA13" s="427"/>
      <c r="BB13" s="428"/>
      <c r="BC13" s="427"/>
      <c r="BD13" s="428"/>
      <c r="BE13" s="427"/>
      <c r="BF13" s="430"/>
      <c r="BG13" s="427"/>
      <c r="BH13" s="428"/>
      <c r="BI13" s="427"/>
      <c r="BJ13" s="428"/>
      <c r="BK13" s="427"/>
      <c r="BL13" s="428"/>
      <c r="BM13" s="427"/>
      <c r="BN13" s="428"/>
      <c r="BO13" s="160"/>
      <c r="BP13" s="160"/>
      <c r="BQ13" s="160"/>
      <c r="BR13" s="160"/>
      <c r="BS13" s="160"/>
      <c r="BT13" s="160"/>
      <c r="BU13" s="160"/>
      <c r="BV13" s="160"/>
      <c r="BW13" s="160"/>
      <c r="BX13" s="160"/>
      <c r="BY13" s="160"/>
      <c r="BZ13" s="1"/>
      <c r="CA13" s="1"/>
      <c r="CB13" s="1"/>
    </row>
    <row r="14" spans="1:77" s="1" customFormat="1" ht="16.5" customHeight="1">
      <c r="A14" s="159"/>
      <c r="B14" s="237">
        <v>2838</v>
      </c>
      <c r="C14" s="109" t="s">
        <v>160</v>
      </c>
      <c r="D14" s="110">
        <v>6</v>
      </c>
      <c r="E14" s="457" t="s">
        <v>188</v>
      </c>
      <c r="F14" s="110" t="s">
        <v>156</v>
      </c>
      <c r="G14" s="299"/>
      <c r="H14" s="292"/>
      <c r="I14" s="299"/>
      <c r="J14" s="292"/>
      <c r="K14" s="299"/>
      <c r="L14" s="292"/>
      <c r="M14" s="299"/>
      <c r="N14" s="292"/>
      <c r="O14" s="299"/>
      <c r="P14" s="292"/>
      <c r="Q14" s="299"/>
      <c r="R14" s="292"/>
      <c r="S14" s="299"/>
      <c r="T14" s="292"/>
      <c r="U14" s="299"/>
      <c r="V14" s="292"/>
      <c r="W14" s="299"/>
      <c r="X14" s="292"/>
      <c r="Y14" s="299"/>
      <c r="Z14" s="293"/>
      <c r="AA14" s="299"/>
      <c r="AB14" s="292"/>
      <c r="AC14" s="299"/>
      <c r="AD14" s="292"/>
      <c r="AE14" s="299"/>
      <c r="AF14" s="292"/>
      <c r="AG14" s="299"/>
      <c r="AH14" s="292"/>
      <c r="AI14" s="169"/>
      <c r="AJ14" s="115">
        <v>6</v>
      </c>
      <c r="AK14" s="474" t="s">
        <v>340</v>
      </c>
      <c r="AL14" s="110" t="e">
        <f t="shared" si="0"/>
        <v>#DIV/0!</v>
      </c>
      <c r="AM14" s="110">
        <f t="shared" si="1"/>
        <v>0</v>
      </c>
      <c r="AN14" s="112"/>
      <c r="AO14" s="307">
        <f t="shared" si="2"/>
        <v>0</v>
      </c>
      <c r="AP14" s="428"/>
      <c r="AQ14" s="427"/>
      <c r="AR14" s="428"/>
      <c r="AS14" s="427"/>
      <c r="AT14" s="428"/>
      <c r="AU14" s="427"/>
      <c r="AV14" s="428"/>
      <c r="AW14" s="427"/>
      <c r="AX14" s="428"/>
      <c r="AY14" s="427"/>
      <c r="AZ14" s="428"/>
      <c r="BA14" s="427"/>
      <c r="BB14" s="428"/>
      <c r="BC14" s="427"/>
      <c r="BD14" s="428"/>
      <c r="BE14" s="427"/>
      <c r="BF14" s="430"/>
      <c r="BG14" s="427"/>
      <c r="BH14" s="428"/>
      <c r="BI14" s="427"/>
      <c r="BJ14" s="428"/>
      <c r="BK14" s="427"/>
      <c r="BL14" s="428"/>
      <c r="BM14" s="427"/>
      <c r="BN14" s="428"/>
      <c r="BO14" s="160"/>
      <c r="BP14" s="160"/>
      <c r="BQ14" s="160"/>
      <c r="BR14" s="160"/>
      <c r="BS14" s="160"/>
      <c r="BT14" s="160"/>
      <c r="BU14" s="160"/>
      <c r="BV14" s="160"/>
      <c r="BW14" s="160"/>
      <c r="BX14" s="160"/>
      <c r="BY14" s="160"/>
    </row>
    <row r="15" spans="1:77" ht="16.5" customHeight="1">
      <c r="A15" s="75" t="s">
        <v>171</v>
      </c>
      <c r="B15" s="237">
        <v>2577</v>
      </c>
      <c r="C15" s="117" t="s">
        <v>160</v>
      </c>
      <c r="D15" s="110">
        <v>7</v>
      </c>
      <c r="E15" s="458" t="s">
        <v>125</v>
      </c>
      <c r="F15" s="115" t="s">
        <v>156</v>
      </c>
      <c r="G15" s="560"/>
      <c r="H15" s="292"/>
      <c r="I15" s="560"/>
      <c r="J15" s="292"/>
      <c r="K15" s="560"/>
      <c r="L15" s="292"/>
      <c r="M15" s="560"/>
      <c r="N15" s="292"/>
      <c r="O15" s="560"/>
      <c r="P15" s="292"/>
      <c r="Q15" s="560"/>
      <c r="R15" s="292"/>
      <c r="S15" s="560"/>
      <c r="T15" s="292"/>
      <c r="U15" s="560"/>
      <c r="V15" s="292"/>
      <c r="W15" s="560"/>
      <c r="X15" s="292"/>
      <c r="Y15" s="560"/>
      <c r="Z15" s="293"/>
      <c r="AA15" s="560"/>
      <c r="AB15" s="292"/>
      <c r="AC15" s="560"/>
      <c r="AD15" s="292"/>
      <c r="AE15" s="560"/>
      <c r="AF15" s="292"/>
      <c r="AG15" s="560"/>
      <c r="AH15" s="292"/>
      <c r="AI15" s="169"/>
      <c r="AJ15" s="110">
        <v>7</v>
      </c>
      <c r="AK15" s="474" t="s">
        <v>341</v>
      </c>
      <c r="AL15" s="110" t="e">
        <f t="shared" si="0"/>
        <v>#DIV/0!</v>
      </c>
      <c r="AM15" s="110">
        <f t="shared" si="1"/>
        <v>0</v>
      </c>
      <c r="AN15" s="112"/>
      <c r="AO15" s="307">
        <f t="shared" si="2"/>
        <v>0</v>
      </c>
      <c r="AP15" s="428"/>
      <c r="AQ15" s="427"/>
      <c r="AR15" s="428"/>
      <c r="AS15" s="427"/>
      <c r="AT15" s="428"/>
      <c r="AU15" s="427"/>
      <c r="AV15" s="428"/>
      <c r="AW15" s="427"/>
      <c r="AX15" s="428"/>
      <c r="AY15" s="427"/>
      <c r="AZ15" s="428"/>
      <c r="BA15" s="427"/>
      <c r="BB15" s="428"/>
      <c r="BC15" s="427"/>
      <c r="BD15" s="428"/>
      <c r="BE15" s="427"/>
      <c r="BF15" s="430"/>
      <c r="BG15" s="427"/>
      <c r="BH15" s="428"/>
      <c r="BI15" s="427"/>
      <c r="BJ15" s="428"/>
      <c r="BK15" s="427"/>
      <c r="BL15" s="428"/>
      <c r="BM15" s="427"/>
      <c r="BN15" s="428"/>
      <c r="BO15" s="160"/>
      <c r="BP15" s="160"/>
      <c r="BQ15" s="160"/>
      <c r="BR15" s="160"/>
      <c r="BS15" s="160"/>
      <c r="BT15" s="160"/>
      <c r="BU15" s="160"/>
      <c r="BV15" s="160"/>
      <c r="BW15" s="160"/>
      <c r="BX15" s="160"/>
      <c r="BY15" s="160"/>
    </row>
    <row r="16" spans="2:77" ht="22.5" customHeight="1">
      <c r="B16" s="237">
        <v>2839</v>
      </c>
      <c r="C16" s="117" t="s">
        <v>160</v>
      </c>
      <c r="D16" s="115">
        <v>8</v>
      </c>
      <c r="E16" s="554" t="s">
        <v>187</v>
      </c>
      <c r="F16" s="115" t="s">
        <v>156</v>
      </c>
      <c r="G16" s="560"/>
      <c r="H16" s="292"/>
      <c r="I16" s="560"/>
      <c r="J16" s="292"/>
      <c r="K16" s="560"/>
      <c r="L16" s="292"/>
      <c r="M16" s="560"/>
      <c r="N16" s="292"/>
      <c r="O16" s="560"/>
      <c r="P16" s="292"/>
      <c r="Q16" s="560"/>
      <c r="R16" s="292"/>
      <c r="S16" s="560"/>
      <c r="T16" s="292"/>
      <c r="U16" s="560"/>
      <c r="V16" s="292"/>
      <c r="W16" s="560"/>
      <c r="X16" s="292"/>
      <c r="Y16" s="560"/>
      <c r="Z16" s="293"/>
      <c r="AA16" s="560"/>
      <c r="AB16" s="292"/>
      <c r="AC16" s="560"/>
      <c r="AD16" s="292"/>
      <c r="AE16" s="560"/>
      <c r="AF16" s="292"/>
      <c r="AG16" s="560"/>
      <c r="AH16" s="292"/>
      <c r="AI16" s="169"/>
      <c r="AJ16" s="115">
        <v>8</v>
      </c>
      <c r="AK16" s="284" t="s">
        <v>342</v>
      </c>
      <c r="AL16" s="110" t="e">
        <f t="shared" si="0"/>
        <v>#DIV/0!</v>
      </c>
      <c r="AM16" s="110">
        <f t="shared" si="1"/>
        <v>0</v>
      </c>
      <c r="AN16" s="112"/>
      <c r="AO16" s="307">
        <f t="shared" si="2"/>
        <v>0</v>
      </c>
      <c r="AP16" s="428"/>
      <c r="AQ16" s="427"/>
      <c r="AR16" s="428"/>
      <c r="AS16" s="427"/>
      <c r="AT16" s="428"/>
      <c r="AU16" s="427"/>
      <c r="AV16" s="428"/>
      <c r="AW16" s="427"/>
      <c r="AX16" s="428"/>
      <c r="AY16" s="427"/>
      <c r="AZ16" s="428"/>
      <c r="BA16" s="427"/>
      <c r="BB16" s="428"/>
      <c r="BC16" s="427"/>
      <c r="BD16" s="428"/>
      <c r="BE16" s="427"/>
      <c r="BF16" s="430"/>
      <c r="BG16" s="427"/>
      <c r="BH16" s="428"/>
      <c r="BI16" s="427"/>
      <c r="BJ16" s="428"/>
      <c r="BK16" s="427"/>
      <c r="BL16" s="428"/>
      <c r="BM16" s="427"/>
      <c r="BN16" s="428"/>
      <c r="BO16" s="160"/>
      <c r="BP16" s="160"/>
      <c r="BQ16" s="160"/>
      <c r="BR16" s="160"/>
      <c r="BS16" s="160"/>
      <c r="BT16" s="160"/>
      <c r="BU16" s="160"/>
      <c r="BV16" s="160"/>
      <c r="BW16" s="160"/>
      <c r="BX16" s="160"/>
      <c r="BY16" s="160"/>
    </row>
    <row r="17" spans="1:77" ht="16.5" customHeight="1">
      <c r="A17" s="75" t="s">
        <v>171</v>
      </c>
      <c r="B17" s="237">
        <v>1926</v>
      </c>
      <c r="C17" s="117" t="s">
        <v>160</v>
      </c>
      <c r="D17" s="110">
        <v>9</v>
      </c>
      <c r="E17" s="184" t="s">
        <v>126</v>
      </c>
      <c r="F17" s="115" t="s">
        <v>156</v>
      </c>
      <c r="G17" s="560"/>
      <c r="H17" s="292"/>
      <c r="I17" s="560"/>
      <c r="J17" s="292"/>
      <c r="K17" s="560"/>
      <c r="L17" s="292"/>
      <c r="M17" s="560"/>
      <c r="N17" s="292"/>
      <c r="O17" s="560"/>
      <c r="P17" s="292"/>
      <c r="Q17" s="560"/>
      <c r="R17" s="292"/>
      <c r="S17" s="560"/>
      <c r="T17" s="292"/>
      <c r="U17" s="560"/>
      <c r="V17" s="292"/>
      <c r="W17" s="560"/>
      <c r="X17" s="292"/>
      <c r="Y17" s="560"/>
      <c r="Z17" s="292"/>
      <c r="AA17" s="560"/>
      <c r="AB17" s="292"/>
      <c r="AC17" s="560"/>
      <c r="AD17" s="292"/>
      <c r="AE17" s="560"/>
      <c r="AF17" s="292"/>
      <c r="AG17" s="560"/>
      <c r="AH17" s="292"/>
      <c r="AI17" s="169"/>
      <c r="AJ17" s="110">
        <v>9</v>
      </c>
      <c r="AK17" s="474" t="s">
        <v>343</v>
      </c>
      <c r="AL17" s="110" t="e">
        <f t="shared" si="0"/>
        <v>#DIV/0!</v>
      </c>
      <c r="AM17" s="110">
        <f t="shared" si="1"/>
        <v>0</v>
      </c>
      <c r="AN17" s="112"/>
      <c r="AO17" s="307">
        <f t="shared" si="2"/>
        <v>0</v>
      </c>
      <c r="AP17" s="428"/>
      <c r="AQ17" s="427"/>
      <c r="AR17" s="428"/>
      <c r="AS17" s="427"/>
      <c r="AT17" s="428"/>
      <c r="AU17" s="427"/>
      <c r="AV17" s="428"/>
      <c r="AW17" s="427"/>
      <c r="AX17" s="428"/>
      <c r="AY17" s="427"/>
      <c r="AZ17" s="428"/>
      <c r="BA17" s="427"/>
      <c r="BB17" s="428"/>
      <c r="BC17" s="427"/>
      <c r="BD17" s="428"/>
      <c r="BE17" s="427"/>
      <c r="BF17" s="428"/>
      <c r="BG17" s="427"/>
      <c r="BH17" s="428"/>
      <c r="BI17" s="427"/>
      <c r="BJ17" s="428"/>
      <c r="BK17" s="427"/>
      <c r="BL17" s="428"/>
      <c r="BM17" s="427"/>
      <c r="BN17" s="428"/>
      <c r="BO17" s="160"/>
      <c r="BP17" s="160"/>
      <c r="BQ17" s="160"/>
      <c r="BR17" s="160"/>
      <c r="BS17" s="160"/>
      <c r="BT17" s="160"/>
      <c r="BU17" s="160"/>
      <c r="BV17" s="160"/>
      <c r="BW17" s="160"/>
      <c r="BX17" s="160"/>
      <c r="BY17" s="160"/>
    </row>
    <row r="18" spans="2:77" ht="16.5" customHeight="1">
      <c r="B18" s="237">
        <v>2864</v>
      </c>
      <c r="C18" s="463" t="s">
        <v>160</v>
      </c>
      <c r="D18" s="222">
        <v>10</v>
      </c>
      <c r="E18" s="185" t="s">
        <v>186</v>
      </c>
      <c r="F18" s="222" t="s">
        <v>156</v>
      </c>
      <c r="G18" s="560"/>
      <c r="H18" s="292"/>
      <c r="I18" s="560"/>
      <c r="J18" s="292"/>
      <c r="K18" s="560"/>
      <c r="L18" s="292"/>
      <c r="M18" s="560"/>
      <c r="N18" s="292"/>
      <c r="O18" s="560"/>
      <c r="P18" s="292"/>
      <c r="Q18" s="560"/>
      <c r="R18" s="292"/>
      <c r="S18" s="560"/>
      <c r="T18" s="292"/>
      <c r="U18" s="560"/>
      <c r="V18" s="292"/>
      <c r="W18" s="560"/>
      <c r="X18" s="292"/>
      <c r="Y18" s="560"/>
      <c r="Z18" s="293"/>
      <c r="AA18" s="560"/>
      <c r="AB18" s="292"/>
      <c r="AC18" s="560"/>
      <c r="AD18" s="292"/>
      <c r="AE18" s="560"/>
      <c r="AF18" s="292"/>
      <c r="AG18" s="560"/>
      <c r="AH18" s="292"/>
      <c r="AI18" s="169"/>
      <c r="AJ18" s="222">
        <v>10</v>
      </c>
      <c r="AK18" s="475" t="s">
        <v>344</v>
      </c>
      <c r="AL18" s="110" t="e">
        <f t="shared" si="0"/>
        <v>#DIV/0!</v>
      </c>
      <c r="AM18" s="110">
        <f t="shared" si="1"/>
        <v>0</v>
      </c>
      <c r="AN18" s="112"/>
      <c r="AO18" s="307">
        <f t="shared" si="2"/>
        <v>0</v>
      </c>
      <c r="AP18" s="428"/>
      <c r="AQ18" s="427"/>
      <c r="AR18" s="428"/>
      <c r="AS18" s="427"/>
      <c r="AT18" s="428"/>
      <c r="AU18" s="427"/>
      <c r="AV18" s="428"/>
      <c r="AW18" s="427"/>
      <c r="AX18" s="428"/>
      <c r="AY18" s="427"/>
      <c r="AZ18" s="428"/>
      <c r="BA18" s="427"/>
      <c r="BB18" s="428"/>
      <c r="BC18" s="427"/>
      <c r="BD18" s="428"/>
      <c r="BE18" s="427"/>
      <c r="BF18" s="430"/>
      <c r="BG18" s="427"/>
      <c r="BH18" s="428"/>
      <c r="BI18" s="427"/>
      <c r="BJ18" s="428"/>
      <c r="BK18" s="427"/>
      <c r="BL18" s="428"/>
      <c r="BM18" s="427"/>
      <c r="BN18" s="428"/>
      <c r="BO18" s="160"/>
      <c r="BP18" s="160"/>
      <c r="BQ18" s="160"/>
      <c r="BR18" s="160"/>
      <c r="BS18" s="160"/>
      <c r="BT18" s="160"/>
      <c r="BU18" s="160"/>
      <c r="BV18" s="160"/>
      <c r="BW18" s="160"/>
      <c r="BX18" s="160"/>
      <c r="BY18" s="160"/>
    </row>
    <row r="19" spans="2:77" ht="25.5" customHeight="1">
      <c r="B19" s="237">
        <v>2578</v>
      </c>
      <c r="C19" s="462"/>
      <c r="D19" s="223">
        <v>11</v>
      </c>
      <c r="E19" s="184" t="s">
        <v>80</v>
      </c>
      <c r="F19" s="223" t="s">
        <v>156</v>
      </c>
      <c r="G19" s="560"/>
      <c r="H19" s="292"/>
      <c r="I19" s="560"/>
      <c r="J19" s="292"/>
      <c r="K19" s="560"/>
      <c r="L19" s="292"/>
      <c r="M19" s="560"/>
      <c r="N19" s="292"/>
      <c r="O19" s="560"/>
      <c r="P19" s="292"/>
      <c r="Q19" s="560"/>
      <c r="R19" s="292"/>
      <c r="S19" s="560"/>
      <c r="T19" s="292"/>
      <c r="U19" s="560"/>
      <c r="V19" s="292"/>
      <c r="W19" s="560"/>
      <c r="X19" s="292"/>
      <c r="Y19" s="560"/>
      <c r="Z19" s="293"/>
      <c r="AA19" s="560"/>
      <c r="AB19" s="292"/>
      <c r="AC19" s="560"/>
      <c r="AD19" s="292"/>
      <c r="AE19" s="560"/>
      <c r="AF19" s="292"/>
      <c r="AG19" s="560"/>
      <c r="AH19" s="292"/>
      <c r="AI19" s="169"/>
      <c r="AJ19" s="223">
        <v>11</v>
      </c>
      <c r="AK19" s="476" t="s">
        <v>345</v>
      </c>
      <c r="AL19" s="110" t="e">
        <f t="shared" si="0"/>
        <v>#DIV/0!</v>
      </c>
      <c r="AM19" s="110">
        <f t="shared" si="1"/>
        <v>0</v>
      </c>
      <c r="AN19" s="112"/>
      <c r="AO19" s="307">
        <f t="shared" si="2"/>
        <v>0</v>
      </c>
      <c r="AP19" s="428"/>
      <c r="AQ19" s="427"/>
      <c r="AR19" s="428"/>
      <c r="AS19" s="427"/>
      <c r="AT19" s="428"/>
      <c r="AU19" s="427"/>
      <c r="AV19" s="428"/>
      <c r="AW19" s="427"/>
      <c r="AX19" s="428"/>
      <c r="AY19" s="427"/>
      <c r="AZ19" s="428"/>
      <c r="BA19" s="427"/>
      <c r="BB19" s="428"/>
      <c r="BC19" s="427"/>
      <c r="BD19" s="428"/>
      <c r="BE19" s="427"/>
      <c r="BF19" s="430"/>
      <c r="BG19" s="427"/>
      <c r="BH19" s="428"/>
      <c r="BI19" s="427"/>
      <c r="BJ19" s="428"/>
      <c r="BK19" s="427"/>
      <c r="BL19" s="428"/>
      <c r="BM19" s="427"/>
      <c r="BN19" s="428"/>
      <c r="BO19" s="160"/>
      <c r="BP19" s="160"/>
      <c r="BQ19" s="160"/>
      <c r="BR19" s="160"/>
      <c r="BS19" s="160"/>
      <c r="BT19" s="160"/>
      <c r="BU19" s="160"/>
      <c r="BV19" s="160"/>
      <c r="BW19" s="160"/>
      <c r="BX19" s="160"/>
      <c r="BY19" s="160"/>
    </row>
    <row r="20" spans="2:77" ht="36.75" customHeight="1">
      <c r="B20" s="237">
        <v>1878</v>
      </c>
      <c r="C20" s="461"/>
      <c r="D20" s="110">
        <v>12</v>
      </c>
      <c r="E20" s="429" t="s">
        <v>127</v>
      </c>
      <c r="F20" s="110" t="s">
        <v>170</v>
      </c>
      <c r="G20" s="560"/>
      <c r="H20" s="292"/>
      <c r="I20" s="560"/>
      <c r="J20" s="292"/>
      <c r="K20" s="560"/>
      <c r="L20" s="292"/>
      <c r="M20" s="560"/>
      <c r="N20" s="292"/>
      <c r="O20" s="560"/>
      <c r="P20" s="292"/>
      <c r="Q20" s="560"/>
      <c r="R20" s="292"/>
      <c r="S20" s="560"/>
      <c r="T20" s="292"/>
      <c r="U20" s="560"/>
      <c r="V20" s="292"/>
      <c r="W20" s="560"/>
      <c r="X20" s="292"/>
      <c r="Y20" s="560"/>
      <c r="Z20" s="293"/>
      <c r="AA20" s="560"/>
      <c r="AB20" s="292"/>
      <c r="AC20" s="560"/>
      <c r="AD20" s="292"/>
      <c r="AE20" s="560"/>
      <c r="AF20" s="292"/>
      <c r="AG20" s="560"/>
      <c r="AH20" s="292"/>
      <c r="AI20" s="169"/>
      <c r="AJ20" s="110">
        <v>12</v>
      </c>
      <c r="AK20" s="477" t="s">
        <v>346</v>
      </c>
      <c r="AL20" s="110" t="e">
        <f t="shared" si="0"/>
        <v>#DIV/0!</v>
      </c>
      <c r="AM20" s="110">
        <f t="shared" si="1"/>
        <v>0</v>
      </c>
      <c r="AN20" s="112"/>
      <c r="AO20" s="307">
        <f t="shared" si="2"/>
        <v>0</v>
      </c>
      <c r="AP20" s="428"/>
      <c r="AQ20" s="427"/>
      <c r="AR20" s="428"/>
      <c r="AS20" s="427"/>
      <c r="AT20" s="428"/>
      <c r="AU20" s="427"/>
      <c r="AV20" s="428"/>
      <c r="AW20" s="427"/>
      <c r="AX20" s="428"/>
      <c r="AY20" s="427"/>
      <c r="AZ20" s="428"/>
      <c r="BA20" s="427"/>
      <c r="BB20" s="428"/>
      <c r="BC20" s="427"/>
      <c r="BD20" s="428"/>
      <c r="BE20" s="427"/>
      <c r="BF20" s="430"/>
      <c r="BG20" s="427"/>
      <c r="BH20" s="428"/>
      <c r="BI20" s="427"/>
      <c r="BJ20" s="428"/>
      <c r="BK20" s="427"/>
      <c r="BL20" s="428"/>
      <c r="BM20" s="427"/>
      <c r="BN20" s="428"/>
      <c r="BO20" s="160"/>
      <c r="BP20" s="160"/>
      <c r="BQ20" s="160"/>
      <c r="BR20" s="160"/>
      <c r="BS20" s="160"/>
      <c r="BT20" s="160"/>
      <c r="BU20" s="160"/>
      <c r="BV20" s="160"/>
      <c r="BW20" s="160"/>
      <c r="BX20" s="160"/>
      <c r="BY20" s="160"/>
    </row>
    <row r="21" spans="2:77" ht="36.75" customHeight="1">
      <c r="B21" s="237">
        <v>2585</v>
      </c>
      <c r="C21" s="117"/>
      <c r="D21" s="115">
        <v>13</v>
      </c>
      <c r="E21" s="285" t="s">
        <v>128</v>
      </c>
      <c r="F21" s="115" t="s">
        <v>170</v>
      </c>
      <c r="G21" s="299"/>
      <c r="H21" s="292"/>
      <c r="I21" s="299"/>
      <c r="J21" s="292"/>
      <c r="K21" s="299"/>
      <c r="L21" s="292"/>
      <c r="M21" s="299"/>
      <c r="N21" s="292"/>
      <c r="O21" s="299"/>
      <c r="P21" s="292"/>
      <c r="Q21" s="299"/>
      <c r="R21" s="292"/>
      <c r="S21" s="299"/>
      <c r="T21" s="292"/>
      <c r="U21" s="299"/>
      <c r="V21" s="292"/>
      <c r="W21" s="299"/>
      <c r="X21" s="292"/>
      <c r="Y21" s="299"/>
      <c r="Z21" s="293"/>
      <c r="AA21" s="299"/>
      <c r="AB21" s="292"/>
      <c r="AC21" s="299"/>
      <c r="AD21" s="292"/>
      <c r="AE21" s="299"/>
      <c r="AF21" s="292"/>
      <c r="AG21" s="299"/>
      <c r="AH21" s="292"/>
      <c r="AI21" s="169"/>
      <c r="AJ21" s="115">
        <v>13</v>
      </c>
      <c r="AK21" s="285" t="s">
        <v>347</v>
      </c>
      <c r="AL21" s="110" t="e">
        <f t="shared" si="0"/>
        <v>#DIV/0!</v>
      </c>
      <c r="AM21" s="110">
        <f t="shared" si="1"/>
        <v>0</v>
      </c>
      <c r="AN21" s="112"/>
      <c r="AO21" s="307">
        <f t="shared" si="2"/>
        <v>0</v>
      </c>
      <c r="AP21" s="428"/>
      <c r="AQ21" s="427"/>
      <c r="AR21" s="428"/>
      <c r="AS21" s="427"/>
      <c r="AT21" s="428"/>
      <c r="AU21" s="427"/>
      <c r="AV21" s="428"/>
      <c r="AW21" s="427"/>
      <c r="AX21" s="428"/>
      <c r="AY21" s="427"/>
      <c r="AZ21" s="428"/>
      <c r="BA21" s="427"/>
      <c r="BB21" s="428"/>
      <c r="BC21" s="427"/>
      <c r="BD21" s="428"/>
      <c r="BE21" s="427"/>
      <c r="BF21" s="430"/>
      <c r="BG21" s="427"/>
      <c r="BH21" s="428"/>
      <c r="BI21" s="427"/>
      <c r="BJ21" s="428"/>
      <c r="BK21" s="427"/>
      <c r="BL21" s="428"/>
      <c r="BM21" s="427"/>
      <c r="BN21" s="428"/>
      <c r="BO21" s="160"/>
      <c r="BP21" s="160"/>
      <c r="BQ21" s="160"/>
      <c r="BR21" s="160"/>
      <c r="BS21" s="160"/>
      <c r="BT21" s="160"/>
      <c r="BU21" s="160"/>
      <c r="BV21" s="160"/>
      <c r="BW21" s="160"/>
      <c r="BX21" s="160"/>
      <c r="BY21" s="160"/>
    </row>
    <row r="22" spans="2:77" ht="36.75" customHeight="1">
      <c r="B22" s="237">
        <v>2586</v>
      </c>
      <c r="C22" s="464"/>
      <c r="D22" s="225">
        <v>14</v>
      </c>
      <c r="E22" s="286" t="s">
        <v>129</v>
      </c>
      <c r="F22" s="225" t="s">
        <v>170</v>
      </c>
      <c r="G22" s="465"/>
      <c r="H22" s="466"/>
      <c r="I22" s="465"/>
      <c r="J22" s="466"/>
      <c r="K22" s="465"/>
      <c r="L22" s="466"/>
      <c r="M22" s="465"/>
      <c r="N22" s="466"/>
      <c r="O22" s="465"/>
      <c r="P22" s="466"/>
      <c r="Q22" s="465"/>
      <c r="R22" s="466"/>
      <c r="S22" s="465"/>
      <c r="T22" s="466"/>
      <c r="U22" s="465"/>
      <c r="V22" s="466"/>
      <c r="W22" s="465"/>
      <c r="X22" s="466"/>
      <c r="Y22" s="465"/>
      <c r="Z22" s="467"/>
      <c r="AA22" s="465"/>
      <c r="AB22" s="466"/>
      <c r="AC22" s="465"/>
      <c r="AD22" s="466"/>
      <c r="AE22" s="465"/>
      <c r="AF22" s="466"/>
      <c r="AG22" s="465"/>
      <c r="AH22" s="466"/>
      <c r="AI22" s="169"/>
      <c r="AJ22" s="225">
        <v>14</v>
      </c>
      <c r="AK22" s="286" t="s">
        <v>348</v>
      </c>
      <c r="AL22" s="225" t="e">
        <f t="shared" si="0"/>
        <v>#DIV/0!</v>
      </c>
      <c r="AM22" s="225">
        <f t="shared" si="1"/>
        <v>0</v>
      </c>
      <c r="AN22" s="226"/>
      <c r="AO22" s="388">
        <f t="shared" si="2"/>
        <v>0</v>
      </c>
      <c r="AP22" s="428"/>
      <c r="AQ22" s="427"/>
      <c r="AR22" s="428"/>
      <c r="AS22" s="427"/>
      <c r="AT22" s="428"/>
      <c r="AU22" s="427"/>
      <c r="AV22" s="428"/>
      <c r="AW22" s="427"/>
      <c r="AX22" s="428"/>
      <c r="AY22" s="427"/>
      <c r="AZ22" s="428"/>
      <c r="BA22" s="427"/>
      <c r="BB22" s="428"/>
      <c r="BC22" s="427"/>
      <c r="BD22" s="428"/>
      <c r="BE22" s="427"/>
      <c r="BF22" s="430"/>
      <c r="BG22" s="427"/>
      <c r="BH22" s="428"/>
      <c r="BI22" s="427"/>
      <c r="BJ22" s="428"/>
      <c r="BK22" s="427"/>
      <c r="BL22" s="428"/>
      <c r="BM22" s="427"/>
      <c r="BN22" s="428"/>
      <c r="BO22" s="160"/>
      <c r="BP22" s="160"/>
      <c r="BQ22" s="160"/>
      <c r="BR22" s="160"/>
      <c r="BS22" s="160"/>
      <c r="BT22" s="160"/>
      <c r="BU22" s="160"/>
      <c r="BV22" s="160"/>
      <c r="BW22" s="160"/>
      <c r="BX22" s="160"/>
      <c r="BY22" s="160"/>
    </row>
    <row r="23" spans="3:80" ht="18.75" customHeight="1">
      <c r="C23" s="170" t="s">
        <v>161</v>
      </c>
      <c r="D23" s="171"/>
      <c r="E23" s="452"/>
      <c r="F23" s="127"/>
      <c r="G23" s="453"/>
      <c r="H23" s="454"/>
      <c r="I23" s="453"/>
      <c r="J23" s="454"/>
      <c r="K23" s="454"/>
      <c r="L23" s="454"/>
      <c r="M23" s="454"/>
      <c r="N23" s="454"/>
      <c r="O23" s="454"/>
      <c r="P23" s="454"/>
      <c r="Q23" s="454"/>
      <c r="R23" s="454"/>
      <c r="S23" s="454"/>
      <c r="T23" s="454"/>
      <c r="U23" s="453"/>
      <c r="V23" s="454"/>
      <c r="W23" s="453"/>
      <c r="X23" s="454"/>
      <c r="Y23" s="1"/>
      <c r="Z23" s="19"/>
      <c r="AA23" s="1"/>
      <c r="AB23" s="19"/>
      <c r="AC23" s="1"/>
      <c r="AD23" s="19"/>
      <c r="AE23" s="1"/>
      <c r="AF23" s="19"/>
      <c r="AG23" s="1"/>
      <c r="AH23" s="19"/>
      <c r="AJ23" s="124"/>
      <c r="AK23" s="452"/>
      <c r="AL23" s="127"/>
      <c r="AM23" s="478"/>
      <c r="AN23" s="479"/>
      <c r="AO23" s="478"/>
      <c r="AP23" s="479"/>
      <c r="AQ23" s="478"/>
      <c r="AR23" s="479"/>
      <c r="AS23" s="478"/>
      <c r="AT23" s="479"/>
      <c r="AU23" s="478"/>
      <c r="AV23" s="479"/>
      <c r="AW23" s="478"/>
      <c r="AX23" s="479"/>
      <c r="AY23" s="478"/>
      <c r="AZ23" s="479"/>
      <c r="BA23" s="478"/>
      <c r="BB23" s="479"/>
      <c r="BC23" s="478"/>
      <c r="BD23" s="479"/>
      <c r="BE23" s="438"/>
      <c r="BF23" s="439"/>
      <c r="BG23" s="438"/>
      <c r="BH23" s="439"/>
      <c r="BI23" s="438"/>
      <c r="BJ23" s="439"/>
      <c r="BK23" s="438"/>
      <c r="BL23" s="439"/>
      <c r="BM23" s="438"/>
      <c r="BN23" s="439"/>
      <c r="BO23" s="1"/>
      <c r="BP23" s="1"/>
      <c r="BQ23" s="1"/>
      <c r="BR23" s="1"/>
      <c r="BS23" s="1"/>
      <c r="BT23" s="1"/>
      <c r="BU23" s="1"/>
      <c r="BV23" s="1"/>
      <c r="BW23" s="1"/>
      <c r="BX23" s="1"/>
      <c r="BY23" s="1"/>
      <c r="BZ23" s="1"/>
      <c r="CA23" s="1"/>
      <c r="CB23" s="1"/>
    </row>
    <row r="24" spans="3:80" ht="27" customHeight="1">
      <c r="C24" s="170"/>
      <c r="D24" s="232" t="s">
        <v>162</v>
      </c>
      <c r="E24" s="629" t="s">
        <v>110</v>
      </c>
      <c r="F24" s="629"/>
      <c r="G24" s="629"/>
      <c r="H24" s="629"/>
      <c r="I24" s="629"/>
      <c r="J24" s="629"/>
      <c r="K24" s="629"/>
      <c r="L24" s="629"/>
      <c r="M24" s="629"/>
      <c r="N24" s="629"/>
      <c r="O24" s="629"/>
      <c r="P24" s="629"/>
      <c r="Q24" s="629"/>
      <c r="R24" s="629"/>
      <c r="S24" s="629"/>
      <c r="T24" s="629"/>
      <c r="U24" s="629"/>
      <c r="V24" s="629"/>
      <c r="W24" s="629"/>
      <c r="X24" s="629"/>
      <c r="Y24" s="629"/>
      <c r="Z24" s="629"/>
      <c r="AA24" s="629"/>
      <c r="AB24" s="629"/>
      <c r="AC24" s="629"/>
      <c r="AD24" s="629"/>
      <c r="AE24" s="629"/>
      <c r="AF24" s="629"/>
      <c r="AG24" s="629"/>
      <c r="AH24" s="629"/>
      <c r="AJ24" s="232"/>
      <c r="AK24" s="629"/>
      <c r="AL24" s="629"/>
      <c r="AM24" s="629"/>
      <c r="AN24" s="629"/>
      <c r="AO24" s="629"/>
      <c r="AP24" s="629"/>
      <c r="AQ24" s="629"/>
      <c r="AR24" s="629"/>
      <c r="AS24" s="629"/>
      <c r="AT24" s="629"/>
      <c r="AU24" s="629"/>
      <c r="AV24" s="629"/>
      <c r="AW24" s="629"/>
      <c r="AX24" s="629"/>
      <c r="AY24" s="629"/>
      <c r="AZ24" s="629"/>
      <c r="BA24" s="629"/>
      <c r="BB24" s="629"/>
      <c r="BC24" s="629"/>
      <c r="BD24" s="629"/>
      <c r="BE24" s="629"/>
      <c r="BF24" s="629"/>
      <c r="BG24" s="629"/>
      <c r="BH24" s="629"/>
      <c r="BI24" s="629"/>
      <c r="BJ24" s="629"/>
      <c r="BK24" s="629"/>
      <c r="BL24" s="629"/>
      <c r="BM24" s="629"/>
      <c r="BN24" s="629"/>
      <c r="BO24" s="1"/>
      <c r="BP24" s="1"/>
      <c r="BQ24" s="1"/>
      <c r="BR24" s="1"/>
      <c r="BS24" s="1"/>
      <c r="BT24" s="1"/>
      <c r="BU24" s="1"/>
      <c r="BV24" s="1"/>
      <c r="BW24" s="1"/>
      <c r="BX24" s="1"/>
      <c r="BY24" s="1"/>
      <c r="BZ24" s="1"/>
      <c r="CA24" s="1"/>
      <c r="CB24" s="1"/>
    </row>
    <row r="25" spans="4:80" ht="23.25" customHeight="1">
      <c r="D25" s="175" t="s">
        <v>137</v>
      </c>
      <c r="E25" s="636" t="s">
        <v>112</v>
      </c>
      <c r="F25" s="636"/>
      <c r="G25" s="636"/>
      <c r="H25" s="636"/>
      <c r="I25" s="636"/>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36"/>
      <c r="AJ25" s="129"/>
      <c r="AK25" s="636"/>
      <c r="AL25" s="636"/>
      <c r="AM25" s="636"/>
      <c r="AN25" s="636"/>
      <c r="AO25" s="636"/>
      <c r="AP25" s="636"/>
      <c r="AQ25" s="636"/>
      <c r="AR25" s="636"/>
      <c r="AS25" s="636"/>
      <c r="AT25" s="636"/>
      <c r="AU25" s="636"/>
      <c r="AV25" s="636"/>
      <c r="AW25" s="636"/>
      <c r="AX25" s="636"/>
      <c r="AY25" s="636"/>
      <c r="AZ25" s="636"/>
      <c r="BA25" s="636"/>
      <c r="BB25" s="636"/>
      <c r="BC25" s="636"/>
      <c r="BD25" s="636"/>
      <c r="BE25" s="636"/>
      <c r="BF25" s="636"/>
      <c r="BG25" s="636"/>
      <c r="BH25" s="636"/>
      <c r="BI25" s="636"/>
      <c r="BJ25" s="636"/>
      <c r="BK25" s="636"/>
      <c r="BL25" s="636"/>
      <c r="BM25" s="636"/>
      <c r="BN25" s="636"/>
      <c r="BO25" s="1"/>
      <c r="BP25" s="1"/>
      <c r="BQ25" s="1"/>
      <c r="BR25" s="1"/>
      <c r="BS25" s="1"/>
      <c r="BT25" s="1"/>
      <c r="BU25" s="1"/>
      <c r="BV25" s="1"/>
      <c r="BW25" s="1"/>
      <c r="BX25" s="1"/>
      <c r="BY25" s="1"/>
      <c r="BZ25" s="1"/>
      <c r="CA25" s="1"/>
      <c r="CB25" s="1"/>
    </row>
    <row r="26" spans="3:80" ht="16.5" customHeight="1">
      <c r="C26" s="176"/>
      <c r="D26" s="176"/>
      <c r="AJ26" s="198"/>
      <c r="AK26" s="1"/>
      <c r="AL26" s="1"/>
      <c r="AM26" s="438"/>
      <c r="AN26" s="439"/>
      <c r="AO26" s="438"/>
      <c r="AP26" s="439"/>
      <c r="AQ26" s="438"/>
      <c r="AR26" s="439"/>
      <c r="AS26" s="438"/>
      <c r="AT26" s="439"/>
      <c r="AU26" s="438"/>
      <c r="AV26" s="439"/>
      <c r="AW26" s="438"/>
      <c r="AX26" s="439"/>
      <c r="AY26" s="438"/>
      <c r="AZ26" s="439"/>
      <c r="BA26" s="438"/>
      <c r="BB26" s="439"/>
      <c r="BC26" s="438"/>
      <c r="BD26" s="439"/>
      <c r="BE26" s="438"/>
      <c r="BF26" s="439"/>
      <c r="BG26" s="438"/>
      <c r="BH26" s="439"/>
      <c r="BI26" s="438"/>
      <c r="BJ26" s="439"/>
      <c r="BK26" s="438"/>
      <c r="BL26" s="439"/>
      <c r="BM26" s="438"/>
      <c r="BN26" s="439"/>
      <c r="BO26" s="1"/>
      <c r="BP26" s="1"/>
      <c r="BQ26" s="1"/>
      <c r="BR26" s="1"/>
      <c r="BS26" s="1"/>
      <c r="BT26" s="1"/>
      <c r="BU26" s="1"/>
      <c r="BV26" s="1"/>
      <c r="BW26" s="1"/>
      <c r="BX26" s="1"/>
      <c r="BY26" s="1"/>
      <c r="BZ26" s="1"/>
      <c r="CA26" s="1"/>
      <c r="CB26" s="1"/>
    </row>
    <row r="27" spans="3:80" ht="16.5" customHeight="1">
      <c r="C27" s="177"/>
      <c r="D27" s="177"/>
      <c r="E27" s="178"/>
      <c r="F27" s="178"/>
      <c r="G27" s="178"/>
      <c r="H27" s="179"/>
      <c r="I27" s="178"/>
      <c r="J27" s="179"/>
      <c r="K27" s="179"/>
      <c r="L27" s="179"/>
      <c r="M27" s="179"/>
      <c r="N27" s="179"/>
      <c r="O27" s="179"/>
      <c r="P27" s="179"/>
      <c r="Q27" s="179"/>
      <c r="R27" s="179"/>
      <c r="S27" s="179"/>
      <c r="T27" s="179"/>
      <c r="U27" s="178"/>
      <c r="V27" s="179"/>
      <c r="W27" s="178"/>
      <c r="X27" s="32"/>
      <c r="Y27" s="28"/>
      <c r="Z27" s="32"/>
      <c r="AA27" s="28"/>
      <c r="AB27" s="32"/>
      <c r="AC27" s="28"/>
      <c r="AD27" s="32"/>
      <c r="AE27" s="28"/>
      <c r="AG27" s="28"/>
      <c r="AJ27" s="480"/>
      <c r="AK27" s="481"/>
      <c r="AL27" s="481"/>
      <c r="AM27" s="482"/>
      <c r="AN27" s="483"/>
      <c r="AO27" s="482"/>
      <c r="AP27" s="483"/>
      <c r="AQ27" s="482"/>
      <c r="AR27" s="483"/>
      <c r="AS27" s="482"/>
      <c r="AT27" s="483"/>
      <c r="AU27" s="482"/>
      <c r="AV27" s="483"/>
      <c r="AW27" s="482"/>
      <c r="AX27" s="483"/>
      <c r="AY27" s="482"/>
      <c r="AZ27" s="483"/>
      <c r="BA27" s="482"/>
      <c r="BB27" s="483"/>
      <c r="BC27" s="482"/>
      <c r="BD27" s="490"/>
      <c r="BE27" s="482"/>
      <c r="BF27" s="490"/>
      <c r="BG27" s="482"/>
      <c r="BH27" s="490"/>
      <c r="BI27" s="482"/>
      <c r="BJ27" s="490"/>
      <c r="BK27" s="482"/>
      <c r="BL27" s="439"/>
      <c r="BM27" s="482"/>
      <c r="BN27" s="439"/>
      <c r="BO27" s="1"/>
      <c r="BP27" s="1"/>
      <c r="BQ27" s="1"/>
      <c r="BR27" s="1"/>
      <c r="BS27" s="1"/>
      <c r="BT27" s="1"/>
      <c r="BU27" s="1"/>
      <c r="BV27" s="1"/>
      <c r="BW27" s="1"/>
      <c r="BX27" s="1"/>
      <c r="BY27" s="1"/>
      <c r="BZ27" s="1"/>
      <c r="CA27" s="1"/>
      <c r="CB27" s="1"/>
    </row>
    <row r="28" spans="2:80" ht="17.25" customHeight="1">
      <c r="B28" s="75">
        <v>2</v>
      </c>
      <c r="C28" s="134" t="s">
        <v>283</v>
      </c>
      <c r="D28" s="134"/>
      <c r="E28" s="134"/>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6"/>
      <c r="AF28" s="137"/>
      <c r="AG28" s="136"/>
      <c r="AH28" s="137"/>
      <c r="AI28" s="1"/>
      <c r="AJ28" s="139"/>
      <c r="AK28" s="139"/>
      <c r="AL28" s="18"/>
      <c r="AM28" s="446"/>
      <c r="AN28" s="407"/>
      <c r="AO28" s="446"/>
      <c r="AP28" s="407"/>
      <c r="AQ28" s="446"/>
      <c r="AR28" s="407"/>
      <c r="AS28" s="446"/>
      <c r="AT28" s="407"/>
      <c r="AU28" s="446"/>
      <c r="AV28" s="407"/>
      <c r="AW28" s="446"/>
      <c r="AX28" s="407"/>
      <c r="AY28" s="446"/>
      <c r="AZ28" s="407"/>
      <c r="BA28" s="446"/>
      <c r="BB28" s="407"/>
      <c r="BC28" s="446"/>
      <c r="BD28" s="407"/>
      <c r="BE28" s="446"/>
      <c r="BF28" s="407"/>
      <c r="BG28" s="446"/>
      <c r="BH28" s="407"/>
      <c r="BI28" s="446"/>
      <c r="BJ28" s="407"/>
      <c r="BK28" s="438"/>
      <c r="BL28" s="439"/>
      <c r="BM28" s="438"/>
      <c r="BN28" s="439"/>
      <c r="BO28" s="1"/>
      <c r="BP28" s="1"/>
      <c r="BQ28" s="1"/>
      <c r="BR28" s="1"/>
      <c r="BS28" s="1"/>
      <c r="BT28" s="1"/>
      <c r="BU28" s="1"/>
      <c r="BV28" s="1"/>
      <c r="BW28" s="1"/>
      <c r="BX28" s="1"/>
      <c r="BY28" s="1"/>
      <c r="BZ28" s="1"/>
      <c r="CA28" s="1"/>
      <c r="CB28" s="1"/>
    </row>
    <row r="29" spans="3:66" ht="9" customHeight="1">
      <c r="C29" s="138"/>
      <c r="D29" s="139"/>
      <c r="E29" s="139"/>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
      <c r="AF29" s="19"/>
      <c r="AG29" s="1"/>
      <c r="AH29" s="19"/>
      <c r="AI29" s="1"/>
      <c r="AJ29" s="139"/>
      <c r="AK29" s="139"/>
      <c r="AL29" s="18"/>
      <c r="AM29" s="446"/>
      <c r="AN29" s="407"/>
      <c r="AO29" s="446"/>
      <c r="AP29" s="407"/>
      <c r="AQ29" s="446"/>
      <c r="AR29" s="407"/>
      <c r="AS29" s="446"/>
      <c r="AT29" s="407"/>
      <c r="AU29" s="446"/>
      <c r="AV29" s="407"/>
      <c r="AW29" s="446"/>
      <c r="AX29" s="407"/>
      <c r="AY29" s="446"/>
      <c r="AZ29" s="407"/>
      <c r="BA29" s="446"/>
      <c r="BB29" s="407"/>
      <c r="BC29" s="446"/>
      <c r="BD29" s="407"/>
      <c r="BE29" s="446"/>
      <c r="BF29" s="407"/>
      <c r="BG29" s="446"/>
      <c r="BH29" s="407"/>
      <c r="BI29" s="446"/>
      <c r="BJ29" s="407"/>
      <c r="BK29" s="438"/>
      <c r="BL29" s="439"/>
      <c r="BM29" s="438"/>
      <c r="BN29" s="439"/>
    </row>
    <row r="30" spans="3:66" ht="18" customHeight="1">
      <c r="C30" s="140" t="s">
        <v>163</v>
      </c>
      <c r="D30" s="141" t="s">
        <v>284</v>
      </c>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612"/>
      <c r="AF30" s="612"/>
      <c r="AG30" s="612"/>
      <c r="AH30" s="143"/>
      <c r="AI30" s="144"/>
      <c r="AJ30" s="260" t="s">
        <v>153</v>
      </c>
      <c r="AK30" s="260" t="s">
        <v>154</v>
      </c>
      <c r="AL30" s="484" t="s">
        <v>155</v>
      </c>
      <c r="AM30" s="485">
        <v>1990</v>
      </c>
      <c r="AN30" s="486"/>
      <c r="AO30" s="485">
        <v>1995</v>
      </c>
      <c r="AP30" s="486"/>
      <c r="AQ30" s="485">
        <v>1996</v>
      </c>
      <c r="AR30" s="262"/>
      <c r="AS30" s="261">
        <v>1997</v>
      </c>
      <c r="AT30" s="262"/>
      <c r="AU30" s="261">
        <v>1998</v>
      </c>
      <c r="AV30" s="262"/>
      <c r="AW30" s="261">
        <v>1999</v>
      </c>
      <c r="AX30" s="262"/>
      <c r="AY30" s="261">
        <v>2000</v>
      </c>
      <c r="AZ30" s="262"/>
      <c r="BA30" s="261">
        <v>2001</v>
      </c>
      <c r="BB30" s="262"/>
      <c r="BC30" s="261">
        <v>2002</v>
      </c>
      <c r="BD30" s="262"/>
      <c r="BE30" s="261">
        <v>2003</v>
      </c>
      <c r="BF30" s="261"/>
      <c r="BG30" s="261">
        <v>2004</v>
      </c>
      <c r="BH30" s="262"/>
      <c r="BI30" s="261">
        <v>2005</v>
      </c>
      <c r="BJ30" s="262"/>
      <c r="BK30" s="261">
        <v>2006</v>
      </c>
      <c r="BL30" s="262"/>
      <c r="BM30" s="261">
        <v>2007</v>
      </c>
      <c r="BN30" s="262"/>
    </row>
    <row r="31" spans="3:67" ht="16.5" customHeight="1">
      <c r="C31" s="145"/>
      <c r="D31" s="613"/>
      <c r="E31" s="613"/>
      <c r="F31" s="613"/>
      <c r="G31" s="613"/>
      <c r="H31" s="613"/>
      <c r="I31" s="613"/>
      <c r="J31" s="613"/>
      <c r="K31" s="613"/>
      <c r="L31" s="613"/>
      <c r="M31" s="613"/>
      <c r="N31" s="613"/>
      <c r="O31" s="613"/>
      <c r="P31" s="613"/>
      <c r="Q31" s="613"/>
      <c r="R31" s="613"/>
      <c r="S31" s="613"/>
      <c r="T31" s="613"/>
      <c r="U31" s="613"/>
      <c r="V31" s="613"/>
      <c r="W31" s="613"/>
      <c r="X31" s="613"/>
      <c r="Y31" s="613"/>
      <c r="Z31" s="613"/>
      <c r="AA31" s="613"/>
      <c r="AB31" s="613"/>
      <c r="AC31" s="613"/>
      <c r="AD31" s="613"/>
      <c r="AE31" s="613"/>
      <c r="AF31" s="613"/>
      <c r="AG31" s="613"/>
      <c r="AH31" s="613"/>
      <c r="AI31" s="144"/>
      <c r="AJ31" s="110">
        <v>3</v>
      </c>
      <c r="AK31" s="473" t="s">
        <v>337</v>
      </c>
      <c r="AL31" s="263" t="s">
        <v>156</v>
      </c>
      <c r="AM31" s="265">
        <f>G$11</f>
        <v>0</v>
      </c>
      <c r="AN31" s="266"/>
      <c r="AO31" s="265">
        <f>I$11</f>
        <v>0</v>
      </c>
      <c r="AP31" s="266"/>
      <c r="AQ31" s="265">
        <f>K$11</f>
        <v>0</v>
      </c>
      <c r="AR31" s="266"/>
      <c r="AS31" s="265">
        <f>M$11</f>
        <v>0</v>
      </c>
      <c r="AT31" s="266"/>
      <c r="AU31" s="265">
        <f>O$11</f>
        <v>0</v>
      </c>
      <c r="AV31" s="266"/>
      <c r="AW31" s="265">
        <f>Q$11</f>
        <v>0</v>
      </c>
      <c r="AX31" s="266"/>
      <c r="AY31" s="265">
        <f>S$11</f>
        <v>0</v>
      </c>
      <c r="AZ31" s="266"/>
      <c r="BA31" s="265">
        <f>U$11</f>
        <v>0</v>
      </c>
      <c r="BB31" s="266"/>
      <c r="BC31" s="265">
        <f>W$11</f>
        <v>0</v>
      </c>
      <c r="BD31" s="266"/>
      <c r="BE31" s="265">
        <f>Y$11</f>
        <v>0</v>
      </c>
      <c r="BF31" s="266"/>
      <c r="BG31" s="265">
        <f>AA$11</f>
        <v>0</v>
      </c>
      <c r="BH31" s="266"/>
      <c r="BI31" s="265">
        <f>AC$11</f>
        <v>0</v>
      </c>
      <c r="BJ31" s="266"/>
      <c r="BK31" s="265">
        <f>AE$11</f>
        <v>0</v>
      </c>
      <c r="BL31" s="266"/>
      <c r="BM31" s="265">
        <f>AG$11</f>
        <v>0</v>
      </c>
      <c r="BN31" s="266"/>
      <c r="BO31" s="2"/>
    </row>
    <row r="32" spans="3:67" ht="16.5" customHeight="1">
      <c r="C32" s="146"/>
      <c r="D32" s="618"/>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144"/>
      <c r="AJ32" s="267"/>
      <c r="AK32" s="268" t="s">
        <v>349</v>
      </c>
      <c r="AL32" s="268" t="s">
        <v>350</v>
      </c>
      <c r="AM32" s="487" t="e">
        <f>G11*1000*1000/'R1'!$AM$5</f>
        <v>#DIV/0!</v>
      </c>
      <c r="AN32" s="268"/>
      <c r="AO32" s="487" t="e">
        <f>I11*1000*1000/'R1'!$AM$5</f>
        <v>#DIV/0!</v>
      </c>
      <c r="AP32" s="268"/>
      <c r="AQ32" s="487" t="e">
        <f>K11*1000*1000/'R1'!$AM$5</f>
        <v>#DIV/0!</v>
      </c>
      <c r="AR32" s="268"/>
      <c r="AS32" s="487" t="e">
        <f>M11*1000*1000/'R1'!$AM$5</f>
        <v>#DIV/0!</v>
      </c>
      <c r="AT32" s="268"/>
      <c r="AU32" s="487" t="e">
        <f>O11*1000*1000/'R1'!$AM$5</f>
        <v>#DIV/0!</v>
      </c>
      <c r="AV32" s="268"/>
      <c r="AW32" s="487" t="e">
        <f>Q11*1000*1000/'R1'!$AM$5</f>
        <v>#DIV/0!</v>
      </c>
      <c r="AX32" s="268"/>
      <c r="AY32" s="487" t="e">
        <f>S11*1000*1000/'R1'!$AM$5</f>
        <v>#DIV/0!</v>
      </c>
      <c r="AZ32" s="268"/>
      <c r="BA32" s="487" t="e">
        <f>U11*1000*1000/'R1'!$AM$5</f>
        <v>#DIV/0!</v>
      </c>
      <c r="BB32" s="268"/>
      <c r="BC32" s="487" t="e">
        <f>W11*1000*1000/'R1'!$AM$5</f>
        <v>#DIV/0!</v>
      </c>
      <c r="BD32" s="268"/>
      <c r="BE32" s="487" t="e">
        <f>Y11*1000*1000/'R1'!$AM$5</f>
        <v>#DIV/0!</v>
      </c>
      <c r="BF32" s="268"/>
      <c r="BG32" s="487" t="e">
        <f>AA11*1000*1000/'R1'!$AM$5</f>
        <v>#DIV/0!</v>
      </c>
      <c r="BH32" s="268"/>
      <c r="BI32" s="487" t="e">
        <f>AC11*1000*1000/'R1'!$AM$5</f>
        <v>#DIV/0!</v>
      </c>
      <c r="BJ32" s="268"/>
      <c r="BK32" s="487" t="e">
        <f>AE11*1000*1000/'R1'!$AM$5</f>
        <v>#DIV/0!</v>
      </c>
      <c r="BL32" s="268"/>
      <c r="BM32" s="487" t="e">
        <f>AG11*1000*1000/'R1'!$AM$5</f>
        <v>#DIV/0!</v>
      </c>
      <c r="BN32" s="268"/>
      <c r="BO32" s="2"/>
    </row>
    <row r="33" spans="3:67" ht="16.5" customHeight="1">
      <c r="C33" s="146"/>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144"/>
      <c r="AJ33" s="269"/>
      <c r="AK33" s="268" t="s">
        <v>351</v>
      </c>
      <c r="AL33" s="263" t="s">
        <v>156</v>
      </c>
      <c r="AM33" s="487">
        <f>G$9+G$10</f>
        <v>0</v>
      </c>
      <c r="AN33" s="270"/>
      <c r="AO33" s="487">
        <f>I$9+I$10</f>
        <v>0</v>
      </c>
      <c r="AP33" s="270"/>
      <c r="AQ33" s="487">
        <f>K$9+K$10</f>
        <v>0</v>
      </c>
      <c r="AR33" s="270"/>
      <c r="AS33" s="487">
        <f>M$9+M$10</f>
        <v>0</v>
      </c>
      <c r="AT33" s="270"/>
      <c r="AU33" s="487">
        <f>O$9+O$10</f>
        <v>0</v>
      </c>
      <c r="AV33" s="270"/>
      <c r="AW33" s="487">
        <f>Q$9+Q$10</f>
        <v>0</v>
      </c>
      <c r="AX33" s="270"/>
      <c r="AY33" s="487">
        <f>S$9+S$10</f>
        <v>0</v>
      </c>
      <c r="AZ33" s="270"/>
      <c r="BA33" s="487">
        <f>U$9+U$10</f>
        <v>0</v>
      </c>
      <c r="BB33" s="270"/>
      <c r="BC33" s="487">
        <f>W$9+W$10</f>
        <v>0</v>
      </c>
      <c r="BD33" s="270"/>
      <c r="BE33" s="487">
        <f>Y$9+Y$10</f>
        <v>0</v>
      </c>
      <c r="BF33" s="270"/>
      <c r="BG33" s="487">
        <f>AA$9+AA$10</f>
        <v>0</v>
      </c>
      <c r="BH33" s="270"/>
      <c r="BI33" s="487">
        <f>AC$9+AC$10</f>
        <v>0</v>
      </c>
      <c r="BJ33" s="270"/>
      <c r="BK33" s="487">
        <f>AE$9+AE$10</f>
        <v>0</v>
      </c>
      <c r="BL33" s="270"/>
      <c r="BM33" s="487">
        <f>AG$9+AG$10</f>
        <v>0</v>
      </c>
      <c r="BN33" s="270"/>
      <c r="BO33" s="2"/>
    </row>
    <row r="34" spans="3:67" ht="16.5" customHeight="1">
      <c r="C34" s="146"/>
      <c r="D34" s="618"/>
      <c r="E34" s="618"/>
      <c r="F34" s="618"/>
      <c r="G34" s="618"/>
      <c r="H34" s="618"/>
      <c r="I34" s="618"/>
      <c r="J34" s="618"/>
      <c r="K34" s="618"/>
      <c r="L34" s="618"/>
      <c r="M34" s="618"/>
      <c r="N34" s="618"/>
      <c r="O34" s="618"/>
      <c r="P34" s="618"/>
      <c r="Q34" s="618"/>
      <c r="R34" s="618"/>
      <c r="S34" s="618"/>
      <c r="T34" s="618"/>
      <c r="U34" s="618"/>
      <c r="V34" s="618"/>
      <c r="W34" s="618"/>
      <c r="X34" s="618"/>
      <c r="Y34" s="618"/>
      <c r="Z34" s="618"/>
      <c r="AA34" s="618"/>
      <c r="AB34" s="618"/>
      <c r="AC34" s="618"/>
      <c r="AD34" s="618"/>
      <c r="AE34" s="618"/>
      <c r="AF34" s="618"/>
      <c r="AG34" s="618"/>
      <c r="AH34" s="618"/>
      <c r="AI34" s="144"/>
      <c r="AJ34" s="115">
        <v>4</v>
      </c>
      <c r="AK34" s="426" t="s">
        <v>338</v>
      </c>
      <c r="AL34" s="263" t="s">
        <v>156</v>
      </c>
      <c r="AM34" s="265">
        <f>G$12</f>
        <v>0</v>
      </c>
      <c r="AN34" s="266"/>
      <c r="AO34" s="265">
        <f>I$12</f>
        <v>0</v>
      </c>
      <c r="AP34" s="266"/>
      <c r="AQ34" s="265">
        <f>K$12</f>
        <v>0</v>
      </c>
      <c r="AR34" s="266"/>
      <c r="AS34" s="265">
        <f>M$12</f>
        <v>0</v>
      </c>
      <c r="AT34" s="266"/>
      <c r="AU34" s="265">
        <f>O$12</f>
        <v>0</v>
      </c>
      <c r="AV34" s="266"/>
      <c r="AW34" s="265">
        <f>Q$12</f>
        <v>0</v>
      </c>
      <c r="AX34" s="266"/>
      <c r="AY34" s="265">
        <f>S$12</f>
        <v>0</v>
      </c>
      <c r="AZ34" s="266"/>
      <c r="BA34" s="265">
        <f>U$12</f>
        <v>0</v>
      </c>
      <c r="BB34" s="266"/>
      <c r="BC34" s="265">
        <f>W$12</f>
        <v>0</v>
      </c>
      <c r="BD34" s="266"/>
      <c r="BE34" s="265">
        <f>Y$12</f>
        <v>0</v>
      </c>
      <c r="BF34" s="266"/>
      <c r="BG34" s="265">
        <f>AA$12</f>
        <v>0</v>
      </c>
      <c r="BH34" s="266"/>
      <c r="BI34" s="265">
        <f>AC$12</f>
        <v>0</v>
      </c>
      <c r="BJ34" s="266"/>
      <c r="BK34" s="265">
        <f>AE$12</f>
        <v>0</v>
      </c>
      <c r="BL34" s="266"/>
      <c r="BM34" s="265">
        <f>AG$12</f>
        <v>0</v>
      </c>
      <c r="BN34" s="266"/>
      <c r="BO34" s="2"/>
    </row>
    <row r="35" spans="3:67" ht="16.5" customHeight="1">
      <c r="C35" s="146"/>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144"/>
      <c r="AJ35" s="267"/>
      <c r="AK35" s="268" t="s">
        <v>352</v>
      </c>
      <c r="AL35" s="263" t="s">
        <v>156</v>
      </c>
      <c r="AM35" s="487">
        <f>G$13+G$14+G$15+G$17+G$19</f>
        <v>0</v>
      </c>
      <c r="AN35" s="268"/>
      <c r="AO35" s="487">
        <f>I$13+I$14+I$15+I$17+I$19</f>
        <v>0</v>
      </c>
      <c r="AP35" s="268"/>
      <c r="AQ35" s="487">
        <f>K$13+K$14+K$15+K$17+K$19</f>
        <v>0</v>
      </c>
      <c r="AR35" s="268"/>
      <c r="AS35" s="487">
        <f>M$13+M$14+M$15+M$17+M$19</f>
        <v>0</v>
      </c>
      <c r="AT35" s="268"/>
      <c r="AU35" s="487">
        <f>O$13+O$14+O$15+O$17+O$19</f>
        <v>0</v>
      </c>
      <c r="AV35" s="268"/>
      <c r="AW35" s="487">
        <f>Q$13+Q$14+Q$15+Q$17+Q$19</f>
        <v>0</v>
      </c>
      <c r="AX35" s="268"/>
      <c r="AY35" s="487">
        <f>S$13+S$14+S$15+S$17+S$19</f>
        <v>0</v>
      </c>
      <c r="AZ35" s="268"/>
      <c r="BA35" s="487">
        <f>U$13+U$14+U$15+U$17+U$19</f>
        <v>0</v>
      </c>
      <c r="BB35" s="268"/>
      <c r="BC35" s="487">
        <f>W$13+W$14+W$15+W$17+W$19</f>
        <v>0</v>
      </c>
      <c r="BD35" s="268"/>
      <c r="BE35" s="487">
        <f>Y$13+Y$14+Y$15+Y$17+Y$19</f>
        <v>0</v>
      </c>
      <c r="BF35" s="268"/>
      <c r="BG35" s="487">
        <f>AA$13+AA$14+AA$15+AA$17+AA$19</f>
        <v>0</v>
      </c>
      <c r="BH35" s="268"/>
      <c r="BI35" s="487">
        <f>AC$13+AC$14+AC$15+AC$17+AC$19</f>
        <v>0</v>
      </c>
      <c r="BJ35" s="268"/>
      <c r="BK35" s="487">
        <f>AE$13+AE$14+AE$15+AE$17+AE$19</f>
        <v>0</v>
      </c>
      <c r="BL35" s="268"/>
      <c r="BM35" s="487">
        <f>AG$13+AG$14+AG$15+AG$17+AG$19</f>
        <v>0</v>
      </c>
      <c r="BN35" s="268"/>
      <c r="BO35" s="2"/>
    </row>
    <row r="36" spans="3:67" ht="16.5" customHeight="1">
      <c r="C36" s="146"/>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18"/>
      <c r="AH36" s="618"/>
      <c r="AI36" s="144"/>
      <c r="BO36" s="2"/>
    </row>
    <row r="37" spans="3:77" ht="16.5" customHeight="1">
      <c r="C37" s="146"/>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144"/>
      <c r="AJ37" s="635"/>
      <c r="AK37" s="635"/>
      <c r="AL37" s="635"/>
      <c r="AM37" s="635"/>
      <c r="AN37" s="635"/>
      <c r="AO37" s="635"/>
      <c r="AP37" s="635"/>
      <c r="AQ37" s="635"/>
      <c r="AR37" s="635"/>
      <c r="AS37" s="635"/>
      <c r="AT37" s="635"/>
      <c r="AU37" s="635"/>
      <c r="AV37" s="635"/>
      <c r="AW37" s="635"/>
      <c r="AX37" s="635"/>
      <c r="AY37" s="635"/>
      <c r="AZ37" s="635"/>
      <c r="BA37" s="635"/>
      <c r="BB37" s="635"/>
      <c r="BC37" s="635"/>
      <c r="BD37" s="635"/>
      <c r="BE37" s="635"/>
      <c r="BF37" s="635"/>
      <c r="BG37" s="635"/>
      <c r="BH37" s="635"/>
      <c r="BI37" s="635"/>
      <c r="BJ37" s="635"/>
      <c r="BK37" s="635"/>
      <c r="BL37" s="635"/>
      <c r="BM37" s="635"/>
      <c r="BN37" s="635"/>
      <c r="BO37" s="2"/>
      <c r="BP37" s="2"/>
      <c r="BQ37" s="2"/>
      <c r="BR37" s="2"/>
      <c r="BS37" s="2"/>
      <c r="BT37" s="2"/>
      <c r="BU37" s="2"/>
      <c r="BV37" s="2"/>
      <c r="BW37" s="2"/>
      <c r="BX37" s="2"/>
      <c r="BY37" s="2"/>
    </row>
    <row r="38" spans="3:77" ht="16.5" customHeight="1">
      <c r="C38" s="146"/>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144"/>
      <c r="AJ38" s="635"/>
      <c r="AK38" s="635"/>
      <c r="AL38" s="635"/>
      <c r="AM38" s="635"/>
      <c r="AN38" s="635"/>
      <c r="AO38" s="635"/>
      <c r="AP38" s="635"/>
      <c r="AQ38" s="635"/>
      <c r="AR38" s="635"/>
      <c r="AS38" s="635"/>
      <c r="AT38" s="635"/>
      <c r="AU38" s="635"/>
      <c r="AV38" s="635"/>
      <c r="AW38" s="635"/>
      <c r="AX38" s="635"/>
      <c r="AY38" s="635"/>
      <c r="AZ38" s="635"/>
      <c r="BA38" s="635"/>
      <c r="BB38" s="635"/>
      <c r="BC38" s="635"/>
      <c r="BD38" s="635"/>
      <c r="BE38" s="635"/>
      <c r="BF38" s="635"/>
      <c r="BG38" s="635"/>
      <c r="BH38" s="635"/>
      <c r="BI38" s="635"/>
      <c r="BJ38" s="635"/>
      <c r="BK38" s="635"/>
      <c r="BL38" s="635"/>
      <c r="BM38" s="635"/>
      <c r="BN38" s="635"/>
      <c r="BO38" s="2"/>
      <c r="BP38" s="2"/>
      <c r="BQ38" s="2"/>
      <c r="BR38" s="2"/>
      <c r="BS38" s="2"/>
      <c r="BT38" s="2"/>
      <c r="BU38" s="2"/>
      <c r="BV38" s="2"/>
      <c r="BW38" s="2"/>
      <c r="BX38" s="2"/>
      <c r="BY38" s="2"/>
    </row>
    <row r="39" spans="3:77" ht="16.5" customHeight="1">
      <c r="C39" s="146"/>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144"/>
      <c r="AJ39" s="635"/>
      <c r="AK39" s="635"/>
      <c r="AL39" s="635"/>
      <c r="AM39" s="635"/>
      <c r="AN39" s="635"/>
      <c r="AO39" s="635"/>
      <c r="AP39" s="635"/>
      <c r="AQ39" s="635"/>
      <c r="AR39" s="635"/>
      <c r="AS39" s="635"/>
      <c r="AT39" s="635"/>
      <c r="AU39" s="635"/>
      <c r="AV39" s="635"/>
      <c r="AW39" s="635"/>
      <c r="AX39" s="635"/>
      <c r="AY39" s="635"/>
      <c r="AZ39" s="635"/>
      <c r="BA39" s="635"/>
      <c r="BB39" s="635"/>
      <c r="BC39" s="635"/>
      <c r="BD39" s="635"/>
      <c r="BE39" s="635"/>
      <c r="BF39" s="635"/>
      <c r="BG39" s="635"/>
      <c r="BH39" s="635"/>
      <c r="BI39" s="635"/>
      <c r="BJ39" s="635"/>
      <c r="BK39" s="635"/>
      <c r="BL39" s="635"/>
      <c r="BM39" s="635"/>
      <c r="BN39" s="635"/>
      <c r="BO39" s="2"/>
      <c r="BP39" s="2"/>
      <c r="BQ39" s="2"/>
      <c r="BR39" s="2"/>
      <c r="BS39" s="2"/>
      <c r="BT39" s="2"/>
      <c r="BU39" s="2"/>
      <c r="BV39" s="2"/>
      <c r="BW39" s="2"/>
      <c r="BX39" s="2"/>
      <c r="BY39" s="2"/>
    </row>
    <row r="40" spans="3:77" ht="16.5" customHeight="1">
      <c r="C40" s="146"/>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144"/>
      <c r="AJ40" s="635"/>
      <c r="AK40" s="635"/>
      <c r="AL40" s="635"/>
      <c r="AM40" s="635"/>
      <c r="AN40" s="635"/>
      <c r="AO40" s="635"/>
      <c r="AP40" s="635"/>
      <c r="AQ40" s="635"/>
      <c r="AR40" s="635"/>
      <c r="AS40" s="635"/>
      <c r="AT40" s="635"/>
      <c r="AU40" s="635"/>
      <c r="AV40" s="635"/>
      <c r="AW40" s="635"/>
      <c r="AX40" s="635"/>
      <c r="AY40" s="635"/>
      <c r="AZ40" s="635"/>
      <c r="BA40" s="635"/>
      <c r="BB40" s="635"/>
      <c r="BC40" s="635"/>
      <c r="BD40" s="635"/>
      <c r="BE40" s="635"/>
      <c r="BF40" s="635"/>
      <c r="BG40" s="635"/>
      <c r="BH40" s="635"/>
      <c r="BI40" s="635"/>
      <c r="BJ40" s="635"/>
      <c r="BK40" s="635"/>
      <c r="BL40" s="635"/>
      <c r="BM40" s="635"/>
      <c r="BN40" s="635"/>
      <c r="BO40" s="2"/>
      <c r="BP40" s="2"/>
      <c r="BQ40" s="2"/>
      <c r="BR40" s="2"/>
      <c r="BS40" s="2"/>
      <c r="BT40" s="2"/>
      <c r="BU40" s="2"/>
      <c r="BV40" s="2"/>
      <c r="BW40" s="2"/>
      <c r="BX40" s="2"/>
      <c r="BY40" s="2"/>
    </row>
    <row r="41" spans="3:77" ht="16.5" customHeight="1">
      <c r="C41" s="146"/>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144"/>
      <c r="AJ41" s="635"/>
      <c r="AK41" s="635"/>
      <c r="AL41" s="635"/>
      <c r="AM41" s="635"/>
      <c r="AN41" s="635"/>
      <c r="AO41" s="635"/>
      <c r="AP41" s="635"/>
      <c r="AQ41" s="635"/>
      <c r="AR41" s="635"/>
      <c r="AS41" s="635"/>
      <c r="AT41" s="635"/>
      <c r="AU41" s="635"/>
      <c r="AV41" s="635"/>
      <c r="AW41" s="635"/>
      <c r="AX41" s="635"/>
      <c r="AY41" s="635"/>
      <c r="AZ41" s="635"/>
      <c r="BA41" s="635"/>
      <c r="BB41" s="635"/>
      <c r="BC41" s="635"/>
      <c r="BD41" s="635"/>
      <c r="BE41" s="635"/>
      <c r="BF41" s="635"/>
      <c r="BG41" s="635"/>
      <c r="BH41" s="635"/>
      <c r="BI41" s="635"/>
      <c r="BJ41" s="635"/>
      <c r="BK41" s="635"/>
      <c r="BL41" s="635"/>
      <c r="BM41" s="635"/>
      <c r="BN41" s="635"/>
      <c r="BO41" s="2"/>
      <c r="BP41" s="2"/>
      <c r="BQ41" s="2"/>
      <c r="BR41" s="2"/>
      <c r="BS41" s="2"/>
      <c r="BT41" s="2"/>
      <c r="BU41" s="2"/>
      <c r="BV41" s="2"/>
      <c r="BW41" s="2"/>
      <c r="BX41" s="2"/>
      <c r="BY41" s="2"/>
    </row>
    <row r="42" spans="3:77" ht="16.5" customHeight="1">
      <c r="C42" s="146"/>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144"/>
      <c r="AJ42" s="635"/>
      <c r="AK42" s="635"/>
      <c r="AL42" s="635"/>
      <c r="AM42" s="635"/>
      <c r="AN42" s="635"/>
      <c r="AO42" s="635"/>
      <c r="AP42" s="635"/>
      <c r="AQ42" s="635"/>
      <c r="AR42" s="635"/>
      <c r="AS42" s="635"/>
      <c r="AT42" s="635"/>
      <c r="AU42" s="635"/>
      <c r="AV42" s="635"/>
      <c r="AW42" s="635"/>
      <c r="AX42" s="635"/>
      <c r="AY42" s="635"/>
      <c r="AZ42" s="635"/>
      <c r="BA42" s="635"/>
      <c r="BB42" s="635"/>
      <c r="BC42" s="635"/>
      <c r="BD42" s="635"/>
      <c r="BE42" s="635"/>
      <c r="BF42" s="635"/>
      <c r="BG42" s="635"/>
      <c r="BH42" s="635"/>
      <c r="BI42" s="635"/>
      <c r="BJ42" s="635"/>
      <c r="BK42" s="635"/>
      <c r="BL42" s="635"/>
      <c r="BM42" s="635"/>
      <c r="BN42" s="635"/>
      <c r="BO42" s="2"/>
      <c r="BP42" s="2"/>
      <c r="BQ42" s="2"/>
      <c r="BR42" s="2"/>
      <c r="BS42" s="2"/>
      <c r="BT42" s="2"/>
      <c r="BU42" s="2"/>
      <c r="BV42" s="2"/>
      <c r="BW42" s="2"/>
      <c r="BX42" s="2"/>
      <c r="BY42" s="2"/>
    </row>
    <row r="43" spans="3:77" ht="16.5" customHeight="1">
      <c r="C43" s="146"/>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144"/>
      <c r="AJ43" s="635"/>
      <c r="AK43" s="635"/>
      <c r="AL43" s="635"/>
      <c r="AM43" s="635"/>
      <c r="AN43" s="635"/>
      <c r="AO43" s="635"/>
      <c r="AP43" s="635"/>
      <c r="AQ43" s="635"/>
      <c r="AR43" s="635"/>
      <c r="AS43" s="635"/>
      <c r="AT43" s="635"/>
      <c r="AU43" s="635"/>
      <c r="AV43" s="635"/>
      <c r="AW43" s="635"/>
      <c r="AX43" s="635"/>
      <c r="AY43" s="635"/>
      <c r="AZ43" s="635"/>
      <c r="BA43" s="635"/>
      <c r="BB43" s="635"/>
      <c r="BC43" s="635"/>
      <c r="BD43" s="635"/>
      <c r="BE43" s="635"/>
      <c r="BF43" s="635"/>
      <c r="BG43" s="635"/>
      <c r="BH43" s="635"/>
      <c r="BI43" s="635"/>
      <c r="BJ43" s="635"/>
      <c r="BK43" s="635"/>
      <c r="BL43" s="635"/>
      <c r="BM43" s="635"/>
      <c r="BN43" s="635"/>
      <c r="BO43" s="2"/>
      <c r="BP43" s="2"/>
      <c r="BQ43" s="2"/>
      <c r="BR43" s="2"/>
      <c r="BS43" s="2"/>
      <c r="BT43" s="2"/>
      <c r="BU43" s="2"/>
      <c r="BV43" s="2"/>
      <c r="BW43" s="2"/>
      <c r="BX43" s="2"/>
      <c r="BY43" s="2"/>
    </row>
    <row r="44" spans="3:77" ht="16.5" customHeight="1">
      <c r="C44" s="146"/>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144"/>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2"/>
      <c r="BP44" s="2"/>
      <c r="BQ44" s="2"/>
      <c r="BR44" s="2"/>
      <c r="BS44" s="2"/>
      <c r="BT44" s="2"/>
      <c r="BU44" s="2"/>
      <c r="BV44" s="2"/>
      <c r="BW44" s="2"/>
      <c r="BX44" s="2"/>
      <c r="BY44" s="2"/>
    </row>
    <row r="45" spans="3:77" ht="16.5" customHeight="1">
      <c r="C45" s="146"/>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144"/>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2"/>
      <c r="BP45" s="2"/>
      <c r="BQ45" s="2"/>
      <c r="BR45" s="2"/>
      <c r="BS45" s="2"/>
      <c r="BT45" s="2"/>
      <c r="BU45" s="2"/>
      <c r="BV45" s="2"/>
      <c r="BW45" s="2"/>
      <c r="BX45" s="2"/>
      <c r="BY45" s="2"/>
    </row>
    <row r="46" spans="3:77" ht="16.5" customHeight="1">
      <c r="C46" s="146"/>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144"/>
      <c r="AJ46" s="635"/>
      <c r="AK46" s="635"/>
      <c r="AL46" s="635"/>
      <c r="AM46" s="635"/>
      <c r="AN46" s="635"/>
      <c r="AO46" s="635"/>
      <c r="AP46" s="635"/>
      <c r="AQ46" s="635"/>
      <c r="AR46" s="635"/>
      <c r="AS46" s="635"/>
      <c r="AT46" s="635"/>
      <c r="AU46" s="635"/>
      <c r="AV46" s="635"/>
      <c r="AW46" s="635"/>
      <c r="AX46" s="635"/>
      <c r="AY46" s="635"/>
      <c r="AZ46" s="635"/>
      <c r="BA46" s="635"/>
      <c r="BB46" s="635"/>
      <c r="BC46" s="635"/>
      <c r="BD46" s="635"/>
      <c r="BE46" s="635"/>
      <c r="BF46" s="635"/>
      <c r="BG46" s="635"/>
      <c r="BH46" s="635"/>
      <c r="BI46" s="635"/>
      <c r="BJ46" s="635"/>
      <c r="BK46" s="635"/>
      <c r="BL46" s="635"/>
      <c r="BM46" s="635"/>
      <c r="BN46" s="635"/>
      <c r="BO46" s="2"/>
      <c r="BP46" s="2"/>
      <c r="BQ46" s="2"/>
      <c r="BR46" s="2"/>
      <c r="BS46" s="2"/>
      <c r="BT46" s="2"/>
      <c r="BU46" s="2"/>
      <c r="BV46" s="2"/>
      <c r="BW46" s="2"/>
      <c r="BX46" s="2"/>
      <c r="BY46" s="2"/>
    </row>
    <row r="47" spans="3:77" ht="16.5" customHeight="1">
      <c r="C47" s="146"/>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144"/>
      <c r="AJ47" s="635"/>
      <c r="AK47" s="635"/>
      <c r="AL47" s="635"/>
      <c r="AM47" s="635"/>
      <c r="AN47" s="635"/>
      <c r="AO47" s="635"/>
      <c r="AP47" s="635"/>
      <c r="AQ47" s="635"/>
      <c r="AR47" s="635"/>
      <c r="AS47" s="635"/>
      <c r="AT47" s="635"/>
      <c r="AU47" s="635"/>
      <c r="AV47" s="635"/>
      <c r="AW47" s="635"/>
      <c r="AX47" s="635"/>
      <c r="AY47" s="635"/>
      <c r="AZ47" s="635"/>
      <c r="BA47" s="635"/>
      <c r="BB47" s="635"/>
      <c r="BC47" s="635"/>
      <c r="BD47" s="635"/>
      <c r="BE47" s="635"/>
      <c r="BF47" s="635"/>
      <c r="BG47" s="635"/>
      <c r="BH47" s="635"/>
      <c r="BI47" s="635"/>
      <c r="BJ47" s="635"/>
      <c r="BK47" s="635"/>
      <c r="BL47" s="635"/>
      <c r="BM47" s="635"/>
      <c r="BN47" s="635"/>
      <c r="BO47" s="2"/>
      <c r="BP47" s="2"/>
      <c r="BQ47" s="2"/>
      <c r="BR47" s="2"/>
      <c r="BS47" s="2"/>
      <c r="BT47" s="2"/>
      <c r="BU47" s="2"/>
      <c r="BV47" s="2"/>
      <c r="BW47" s="2"/>
      <c r="BX47" s="2"/>
      <c r="BY47" s="2"/>
    </row>
    <row r="48" spans="3:77" ht="16.5" customHeight="1">
      <c r="C48" s="146"/>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144"/>
      <c r="AJ48" s="635"/>
      <c r="AK48" s="635"/>
      <c r="AL48" s="635"/>
      <c r="AM48" s="635"/>
      <c r="AN48" s="635"/>
      <c r="AO48" s="635"/>
      <c r="AP48" s="635"/>
      <c r="AQ48" s="635"/>
      <c r="AR48" s="635"/>
      <c r="AS48" s="635"/>
      <c r="AT48" s="635"/>
      <c r="AU48" s="635"/>
      <c r="AV48" s="635"/>
      <c r="AW48" s="635"/>
      <c r="AX48" s="635"/>
      <c r="AY48" s="635"/>
      <c r="AZ48" s="635"/>
      <c r="BA48" s="635"/>
      <c r="BB48" s="635"/>
      <c r="BC48" s="635"/>
      <c r="BD48" s="635"/>
      <c r="BE48" s="635"/>
      <c r="BF48" s="635"/>
      <c r="BG48" s="635"/>
      <c r="BH48" s="635"/>
      <c r="BI48" s="635"/>
      <c r="BJ48" s="635"/>
      <c r="BK48" s="635"/>
      <c r="BL48" s="635"/>
      <c r="BM48" s="635"/>
      <c r="BN48" s="635"/>
      <c r="BO48" s="2"/>
      <c r="BP48" s="2"/>
      <c r="BQ48" s="2"/>
      <c r="BR48" s="2"/>
      <c r="BS48" s="2"/>
      <c r="BT48" s="2"/>
      <c r="BU48" s="2"/>
      <c r="BV48" s="2"/>
      <c r="BW48" s="2"/>
      <c r="BX48" s="2"/>
      <c r="BY48" s="2"/>
    </row>
    <row r="49" spans="3:77" ht="16.5" customHeight="1">
      <c r="C49" s="146"/>
      <c r="D49" s="618"/>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144"/>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2"/>
      <c r="BP49" s="2"/>
      <c r="BQ49" s="2"/>
      <c r="BR49" s="2"/>
      <c r="BS49" s="2"/>
      <c r="BT49" s="2"/>
      <c r="BU49" s="2"/>
      <c r="BV49" s="2"/>
      <c r="BW49" s="2"/>
      <c r="BX49" s="2"/>
      <c r="BY49" s="2"/>
    </row>
    <row r="50" spans="3:77" ht="16.5" customHeight="1">
      <c r="C50" s="146"/>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AE50" s="618"/>
      <c r="AF50" s="618"/>
      <c r="AG50" s="618"/>
      <c r="AH50" s="618"/>
      <c r="AI50" s="144"/>
      <c r="AJ50" s="635"/>
      <c r="AK50" s="635"/>
      <c r="AL50" s="635"/>
      <c r="AM50" s="635"/>
      <c r="AN50" s="635"/>
      <c r="AO50" s="635"/>
      <c r="AP50" s="635"/>
      <c r="AQ50" s="635"/>
      <c r="AR50" s="635"/>
      <c r="AS50" s="635"/>
      <c r="AT50" s="635"/>
      <c r="AU50" s="635"/>
      <c r="AV50" s="635"/>
      <c r="AW50" s="635"/>
      <c r="AX50" s="635"/>
      <c r="AY50" s="635"/>
      <c r="AZ50" s="635"/>
      <c r="BA50" s="635"/>
      <c r="BB50" s="635"/>
      <c r="BC50" s="635"/>
      <c r="BD50" s="635"/>
      <c r="BE50" s="635"/>
      <c r="BF50" s="635"/>
      <c r="BG50" s="635"/>
      <c r="BH50" s="635"/>
      <c r="BI50" s="635"/>
      <c r="BJ50" s="635"/>
      <c r="BK50" s="635"/>
      <c r="BL50" s="635"/>
      <c r="BM50" s="635"/>
      <c r="BN50" s="635"/>
      <c r="BO50" s="2"/>
      <c r="BP50" s="2"/>
      <c r="BQ50" s="2"/>
      <c r="BR50" s="2"/>
      <c r="BS50" s="2"/>
      <c r="BT50" s="2"/>
      <c r="BU50" s="2"/>
      <c r="BV50" s="2"/>
      <c r="BW50" s="2"/>
      <c r="BX50" s="2"/>
      <c r="BY50" s="2"/>
    </row>
    <row r="51" spans="3:77" ht="16.5" customHeight="1">
      <c r="C51" s="146"/>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c r="AH51" s="618"/>
      <c r="AI51" s="144"/>
      <c r="AJ51" s="635"/>
      <c r="AK51" s="635"/>
      <c r="AL51" s="635"/>
      <c r="AM51" s="635"/>
      <c r="AN51" s="635"/>
      <c r="AO51" s="635"/>
      <c r="AP51" s="635"/>
      <c r="AQ51" s="635"/>
      <c r="AR51" s="635"/>
      <c r="AS51" s="635"/>
      <c r="AT51" s="635"/>
      <c r="AU51" s="635"/>
      <c r="AV51" s="635"/>
      <c r="AW51" s="635"/>
      <c r="AX51" s="635"/>
      <c r="AY51" s="635"/>
      <c r="AZ51" s="635"/>
      <c r="BA51" s="635"/>
      <c r="BB51" s="635"/>
      <c r="BC51" s="635"/>
      <c r="BD51" s="635"/>
      <c r="BE51" s="635"/>
      <c r="BF51" s="635"/>
      <c r="BG51" s="635"/>
      <c r="BH51" s="635"/>
      <c r="BI51" s="635"/>
      <c r="BJ51" s="635"/>
      <c r="BK51" s="635"/>
      <c r="BL51" s="635"/>
      <c r="BM51" s="635"/>
      <c r="BN51" s="635"/>
      <c r="BO51" s="2"/>
      <c r="BP51" s="2"/>
      <c r="BQ51" s="2"/>
      <c r="BR51" s="2"/>
      <c r="BS51" s="2"/>
      <c r="BT51" s="2"/>
      <c r="BU51" s="2"/>
      <c r="BV51" s="2"/>
      <c r="BW51" s="2"/>
      <c r="BX51" s="2"/>
      <c r="BY51" s="2"/>
    </row>
    <row r="52" spans="3:77" ht="16.5" customHeight="1">
      <c r="C52" s="147"/>
      <c r="D52" s="619"/>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619"/>
      <c r="AH52" s="619"/>
      <c r="AI52" s="144"/>
      <c r="AJ52" s="635"/>
      <c r="AK52" s="635"/>
      <c r="AL52" s="635"/>
      <c r="AM52" s="635"/>
      <c r="AN52" s="635"/>
      <c r="AO52" s="635"/>
      <c r="AP52" s="635"/>
      <c r="AQ52" s="635"/>
      <c r="AR52" s="635"/>
      <c r="AS52" s="635"/>
      <c r="AT52" s="635"/>
      <c r="AU52" s="635"/>
      <c r="AV52" s="635"/>
      <c r="AW52" s="635"/>
      <c r="AX52" s="635"/>
      <c r="AY52" s="635"/>
      <c r="AZ52" s="635"/>
      <c r="BA52" s="635"/>
      <c r="BB52" s="635"/>
      <c r="BC52" s="635"/>
      <c r="BD52" s="635"/>
      <c r="BE52" s="635"/>
      <c r="BF52" s="635"/>
      <c r="BG52" s="635"/>
      <c r="BH52" s="635"/>
      <c r="BI52" s="635"/>
      <c r="BJ52" s="635"/>
      <c r="BK52" s="635"/>
      <c r="BL52" s="635"/>
      <c r="BM52" s="635"/>
      <c r="BN52" s="635"/>
      <c r="BO52" s="2"/>
      <c r="BP52" s="2"/>
      <c r="BQ52" s="2"/>
      <c r="BR52" s="2"/>
      <c r="BS52" s="2"/>
      <c r="BT52" s="2"/>
      <c r="BU52" s="2"/>
      <c r="BV52" s="2"/>
      <c r="BW52" s="2"/>
      <c r="BX52" s="2"/>
      <c r="BY52" s="2"/>
    </row>
    <row r="53" spans="3:77" ht="12.75">
      <c r="C53" s="17"/>
      <c r="D53" s="620"/>
      <c r="E53" s="620"/>
      <c r="F53" s="620"/>
      <c r="G53" s="620"/>
      <c r="H53" s="620"/>
      <c r="I53" s="620"/>
      <c r="J53" s="620"/>
      <c r="K53" s="620"/>
      <c r="L53" s="620"/>
      <c r="M53" s="620"/>
      <c r="N53" s="620"/>
      <c r="O53" s="620"/>
      <c r="P53" s="620"/>
      <c r="Q53" s="620"/>
      <c r="R53" s="620"/>
      <c r="S53" s="620"/>
      <c r="T53" s="620"/>
      <c r="U53" s="620"/>
      <c r="V53" s="620"/>
      <c r="W53" s="620"/>
      <c r="X53" s="620"/>
      <c r="Y53" s="620"/>
      <c r="Z53" s="620"/>
      <c r="AA53" s="620"/>
      <c r="AB53" s="620"/>
      <c r="AC53" s="620"/>
      <c r="AD53" s="620"/>
      <c r="AE53" s="620"/>
      <c r="AF53" s="620"/>
      <c r="AG53" s="620"/>
      <c r="AH53" s="620"/>
      <c r="AJ53" s="634"/>
      <c r="AK53" s="634"/>
      <c r="AL53" s="634"/>
      <c r="AM53" s="634"/>
      <c r="AN53" s="634"/>
      <c r="AO53" s="634"/>
      <c r="AP53" s="634"/>
      <c r="AQ53" s="634"/>
      <c r="AR53" s="634"/>
      <c r="AS53" s="634"/>
      <c r="AT53" s="634"/>
      <c r="AU53" s="634"/>
      <c r="AV53" s="634"/>
      <c r="AW53" s="634"/>
      <c r="AX53" s="634"/>
      <c r="AY53" s="634"/>
      <c r="AZ53" s="634"/>
      <c r="BA53" s="634"/>
      <c r="BB53" s="634"/>
      <c r="BC53" s="634"/>
      <c r="BD53" s="634"/>
      <c r="BE53" s="634"/>
      <c r="BF53" s="634"/>
      <c r="BG53" s="634"/>
      <c r="BH53" s="634"/>
      <c r="BI53" s="634"/>
      <c r="BJ53" s="634"/>
      <c r="BK53" s="634"/>
      <c r="BL53" s="634"/>
      <c r="BM53" s="634"/>
      <c r="BN53" s="634"/>
      <c r="BO53" s="2"/>
      <c r="BP53" s="2"/>
      <c r="BQ53" s="2"/>
      <c r="BR53" s="2"/>
      <c r="BS53" s="2"/>
      <c r="BT53" s="2"/>
      <c r="BU53" s="2"/>
      <c r="BV53" s="2"/>
      <c r="BW53" s="2"/>
      <c r="BX53" s="2"/>
      <c r="BY53" s="2"/>
    </row>
    <row r="54" spans="36:77" ht="12.75">
      <c r="AJ54" s="2"/>
      <c r="AK54" s="2"/>
      <c r="AL54" s="2"/>
      <c r="AM54" s="488"/>
      <c r="AN54" s="489"/>
      <c r="AO54" s="488"/>
      <c r="AP54" s="489"/>
      <c r="AQ54" s="488"/>
      <c r="AR54" s="489"/>
      <c r="AS54" s="488"/>
      <c r="AT54" s="489"/>
      <c r="AU54" s="488"/>
      <c r="AV54" s="489"/>
      <c r="AW54" s="488"/>
      <c r="AX54" s="489"/>
      <c r="AY54" s="488"/>
      <c r="AZ54" s="489"/>
      <c r="BA54" s="488"/>
      <c r="BB54" s="489"/>
      <c r="BC54" s="488"/>
      <c r="BD54" s="489"/>
      <c r="BE54" s="488"/>
      <c r="BF54" s="489"/>
      <c r="BG54" s="488"/>
      <c r="BH54" s="489"/>
      <c r="BI54" s="488"/>
      <c r="BJ54" s="489"/>
      <c r="BK54" s="488"/>
      <c r="BL54" s="489"/>
      <c r="BM54" s="488"/>
      <c r="BN54" s="489"/>
      <c r="BO54" s="2"/>
      <c r="BP54" s="2"/>
      <c r="BQ54" s="2"/>
      <c r="BR54" s="2"/>
      <c r="BS54" s="2"/>
      <c r="BT54" s="2"/>
      <c r="BU54" s="2"/>
      <c r="BV54" s="2"/>
      <c r="BW54" s="2"/>
      <c r="BX54" s="2"/>
      <c r="BY54" s="2"/>
    </row>
    <row r="55" spans="36:77" ht="12.75">
      <c r="AJ55" s="2"/>
      <c r="AK55" s="2"/>
      <c r="AL55" s="2"/>
      <c r="AM55" s="488"/>
      <c r="AN55" s="489"/>
      <c r="AO55" s="488"/>
      <c r="AP55" s="489"/>
      <c r="AQ55" s="488"/>
      <c r="AR55" s="489"/>
      <c r="AS55" s="488"/>
      <c r="AT55" s="489"/>
      <c r="AU55" s="488"/>
      <c r="AV55" s="489"/>
      <c r="AW55" s="488"/>
      <c r="AX55" s="489"/>
      <c r="AY55" s="488"/>
      <c r="AZ55" s="489"/>
      <c r="BA55" s="488"/>
      <c r="BB55" s="489"/>
      <c r="BC55" s="488"/>
      <c r="BD55" s="489"/>
      <c r="BE55" s="488"/>
      <c r="BF55" s="489"/>
      <c r="BG55" s="488"/>
      <c r="BH55" s="489"/>
      <c r="BI55" s="488"/>
      <c r="BJ55" s="489"/>
      <c r="BK55" s="488"/>
      <c r="BL55" s="489"/>
      <c r="BM55" s="488"/>
      <c r="BN55" s="489"/>
      <c r="BO55" s="2"/>
      <c r="BP55" s="2"/>
      <c r="BQ55" s="2"/>
      <c r="BR55" s="2"/>
      <c r="BS55" s="2"/>
      <c r="BT55" s="2"/>
      <c r="BU55" s="2"/>
      <c r="BV55" s="2"/>
      <c r="BW55" s="2"/>
      <c r="BX55" s="2"/>
      <c r="BY55" s="2"/>
    </row>
    <row r="56" spans="36:77" ht="12.75">
      <c r="AJ56" s="2"/>
      <c r="AK56" s="2"/>
      <c r="AL56" s="2"/>
      <c r="AM56" s="488"/>
      <c r="AN56" s="489"/>
      <c r="AO56" s="488"/>
      <c r="AP56" s="489"/>
      <c r="AQ56" s="488"/>
      <c r="AR56" s="489"/>
      <c r="AS56" s="488"/>
      <c r="AT56" s="489"/>
      <c r="AU56" s="488"/>
      <c r="AV56" s="489"/>
      <c r="AW56" s="488"/>
      <c r="AX56" s="489"/>
      <c r="AY56" s="488"/>
      <c r="AZ56" s="489"/>
      <c r="BA56" s="488"/>
      <c r="BB56" s="489"/>
      <c r="BC56" s="488"/>
      <c r="BD56" s="489"/>
      <c r="BE56" s="488"/>
      <c r="BF56" s="489"/>
      <c r="BG56" s="488"/>
      <c r="BH56" s="489"/>
      <c r="BI56" s="488"/>
      <c r="BJ56" s="489"/>
      <c r="BK56" s="488"/>
      <c r="BL56" s="489"/>
      <c r="BM56" s="488"/>
      <c r="BN56" s="489"/>
      <c r="BO56" s="2"/>
      <c r="BP56" s="2"/>
      <c r="BQ56" s="2"/>
      <c r="BR56" s="2"/>
      <c r="BS56" s="2"/>
      <c r="BT56" s="2"/>
      <c r="BU56" s="2"/>
      <c r="BV56" s="2"/>
      <c r="BW56" s="2"/>
      <c r="BX56" s="2"/>
      <c r="BY56" s="2"/>
    </row>
    <row r="57" spans="36:77" ht="12.75">
      <c r="AJ57" s="2"/>
      <c r="AK57" s="2"/>
      <c r="AL57" s="2"/>
      <c r="AM57" s="488"/>
      <c r="AN57" s="489"/>
      <c r="AO57" s="488"/>
      <c r="AP57" s="489"/>
      <c r="AQ57" s="488"/>
      <c r="AR57" s="489"/>
      <c r="AS57" s="488"/>
      <c r="AT57" s="489"/>
      <c r="AU57" s="488"/>
      <c r="AV57" s="489"/>
      <c r="AW57" s="488"/>
      <c r="AX57" s="489"/>
      <c r="AY57" s="488"/>
      <c r="AZ57" s="489"/>
      <c r="BA57" s="488"/>
      <c r="BB57" s="489"/>
      <c r="BC57" s="488"/>
      <c r="BD57" s="489"/>
      <c r="BE57" s="488"/>
      <c r="BF57" s="489"/>
      <c r="BG57" s="488"/>
      <c r="BH57" s="489"/>
      <c r="BI57" s="488"/>
      <c r="BJ57" s="489"/>
      <c r="BK57" s="488"/>
      <c r="BL57" s="489"/>
      <c r="BM57" s="488"/>
      <c r="BN57" s="489"/>
      <c r="BO57" s="2"/>
      <c r="BP57" s="2"/>
      <c r="BQ57" s="2"/>
      <c r="BR57" s="2"/>
      <c r="BS57" s="2"/>
      <c r="BT57" s="2"/>
      <c r="BU57" s="2"/>
      <c r="BV57" s="2"/>
      <c r="BW57" s="2"/>
      <c r="BX57" s="2"/>
      <c r="BY57" s="2"/>
    </row>
    <row r="58" spans="36:77" ht="12.75">
      <c r="AJ58" s="2"/>
      <c r="AK58" s="2"/>
      <c r="AL58" s="2"/>
      <c r="AM58" s="488"/>
      <c r="AN58" s="489"/>
      <c r="AO58" s="488"/>
      <c r="AP58" s="489"/>
      <c r="AQ58" s="488"/>
      <c r="AR58" s="489"/>
      <c r="AS58" s="488"/>
      <c r="AT58" s="489"/>
      <c r="AU58" s="488"/>
      <c r="AV58" s="489"/>
      <c r="AW58" s="488"/>
      <c r="AX58" s="489"/>
      <c r="AY58" s="488"/>
      <c r="AZ58" s="489"/>
      <c r="BA58" s="488"/>
      <c r="BB58" s="489"/>
      <c r="BC58" s="488"/>
      <c r="BD58" s="489"/>
      <c r="BE58" s="488"/>
      <c r="BF58" s="489"/>
      <c r="BG58" s="488"/>
      <c r="BH58" s="489"/>
      <c r="BI58" s="488"/>
      <c r="BJ58" s="489"/>
      <c r="BK58" s="488"/>
      <c r="BL58" s="489"/>
      <c r="BM58" s="488"/>
      <c r="BN58" s="489"/>
      <c r="BO58" s="2"/>
      <c r="BP58" s="2"/>
      <c r="BQ58" s="2"/>
      <c r="BR58" s="2"/>
      <c r="BS58" s="2"/>
      <c r="BT58" s="2"/>
      <c r="BU58" s="2"/>
      <c r="BV58" s="2"/>
      <c r="BW58" s="2"/>
      <c r="BX58" s="2"/>
      <c r="BY58" s="2"/>
    </row>
    <row r="59" spans="36:77" ht="12.75">
      <c r="AJ59" s="2"/>
      <c r="AK59" s="2"/>
      <c r="AL59" s="2"/>
      <c r="AM59" s="488"/>
      <c r="AN59" s="489"/>
      <c r="AO59" s="488"/>
      <c r="AP59" s="489"/>
      <c r="AQ59" s="488"/>
      <c r="AR59" s="489"/>
      <c r="AS59" s="488"/>
      <c r="AT59" s="489"/>
      <c r="AU59" s="488"/>
      <c r="AV59" s="489"/>
      <c r="AW59" s="488"/>
      <c r="AX59" s="489"/>
      <c r="AY59" s="488"/>
      <c r="AZ59" s="489"/>
      <c r="BA59" s="488"/>
      <c r="BB59" s="489"/>
      <c r="BC59" s="488"/>
      <c r="BD59" s="489"/>
      <c r="BE59" s="488"/>
      <c r="BF59" s="489"/>
      <c r="BG59" s="488"/>
      <c r="BH59" s="489"/>
      <c r="BI59" s="488"/>
      <c r="BJ59" s="489"/>
      <c r="BK59" s="488"/>
      <c r="BL59" s="489"/>
      <c r="BM59" s="488"/>
      <c r="BN59" s="489"/>
      <c r="BO59" s="2"/>
      <c r="BP59" s="2"/>
      <c r="BQ59" s="2"/>
      <c r="BR59" s="2"/>
      <c r="BS59" s="2"/>
      <c r="BT59" s="2"/>
      <c r="BU59" s="2"/>
      <c r="BV59" s="2"/>
      <c r="BW59" s="2"/>
      <c r="BX59" s="2"/>
      <c r="BY59" s="2"/>
    </row>
    <row r="60" spans="36:77" ht="12.75">
      <c r="AJ60" s="2"/>
      <c r="AK60" s="2"/>
      <c r="AL60" s="2"/>
      <c r="AM60" s="488"/>
      <c r="AN60" s="489"/>
      <c r="AO60" s="488"/>
      <c r="AP60" s="489"/>
      <c r="AQ60" s="488"/>
      <c r="AR60" s="489"/>
      <c r="AS60" s="488"/>
      <c r="AT60" s="489"/>
      <c r="AU60" s="488"/>
      <c r="AV60" s="489"/>
      <c r="AW60" s="488"/>
      <c r="AX60" s="489"/>
      <c r="AY60" s="488"/>
      <c r="AZ60" s="489"/>
      <c r="BA60" s="488"/>
      <c r="BB60" s="489"/>
      <c r="BC60" s="488"/>
      <c r="BD60" s="489"/>
      <c r="BE60" s="488"/>
      <c r="BF60" s="489"/>
      <c r="BG60" s="488"/>
      <c r="BH60" s="489"/>
      <c r="BI60" s="488"/>
      <c r="BJ60" s="489"/>
      <c r="BK60" s="488"/>
      <c r="BL60" s="489"/>
      <c r="BM60" s="488"/>
      <c r="BN60" s="489"/>
      <c r="BO60" s="2"/>
      <c r="BP60" s="2"/>
      <c r="BQ60" s="2"/>
      <c r="BR60" s="2"/>
      <c r="BS60" s="2"/>
      <c r="BT60" s="2"/>
      <c r="BU60" s="2"/>
      <c r="BV60" s="2"/>
      <c r="BW60" s="2"/>
      <c r="BX60" s="2"/>
      <c r="BY60" s="2"/>
    </row>
    <row r="61" spans="36:77" ht="12.75">
      <c r="AJ61" s="2"/>
      <c r="AK61" s="2"/>
      <c r="AL61" s="2"/>
      <c r="AM61" s="488"/>
      <c r="AN61" s="489"/>
      <c r="AO61" s="488"/>
      <c r="AP61" s="489"/>
      <c r="AQ61" s="488"/>
      <c r="AR61" s="489"/>
      <c r="AS61" s="488"/>
      <c r="AT61" s="489"/>
      <c r="AU61" s="488"/>
      <c r="AV61" s="489"/>
      <c r="AW61" s="488"/>
      <c r="AX61" s="489"/>
      <c r="AY61" s="488"/>
      <c r="AZ61" s="489"/>
      <c r="BA61" s="488"/>
      <c r="BB61" s="489"/>
      <c r="BC61" s="488"/>
      <c r="BD61" s="489"/>
      <c r="BE61" s="488"/>
      <c r="BF61" s="489"/>
      <c r="BG61" s="488"/>
      <c r="BH61" s="489"/>
      <c r="BI61" s="488"/>
      <c r="BJ61" s="489"/>
      <c r="BK61" s="488"/>
      <c r="BL61" s="489"/>
      <c r="BM61" s="488"/>
      <c r="BN61" s="489"/>
      <c r="BO61" s="2"/>
      <c r="BP61" s="2"/>
      <c r="BQ61" s="2"/>
      <c r="BR61" s="2"/>
      <c r="BS61" s="2"/>
      <c r="BT61" s="2"/>
      <c r="BU61" s="2"/>
      <c r="BV61" s="2"/>
      <c r="BW61" s="2"/>
      <c r="BX61" s="2"/>
      <c r="BY61" s="2"/>
    </row>
    <row r="62" spans="36:77" ht="12.75">
      <c r="AJ62" s="2"/>
      <c r="AK62" s="2"/>
      <c r="AL62" s="2"/>
      <c r="AM62" s="488"/>
      <c r="AN62" s="489"/>
      <c r="AO62" s="488"/>
      <c r="AP62" s="489"/>
      <c r="AQ62" s="488"/>
      <c r="AR62" s="489"/>
      <c r="AS62" s="488"/>
      <c r="AT62" s="489"/>
      <c r="AU62" s="488"/>
      <c r="AV62" s="489"/>
      <c r="AW62" s="488"/>
      <c r="AX62" s="489"/>
      <c r="AY62" s="488"/>
      <c r="AZ62" s="489"/>
      <c r="BA62" s="488"/>
      <c r="BB62" s="489"/>
      <c r="BC62" s="488"/>
      <c r="BD62" s="489"/>
      <c r="BE62" s="488"/>
      <c r="BF62" s="489"/>
      <c r="BG62" s="488"/>
      <c r="BH62" s="489"/>
      <c r="BI62" s="488"/>
      <c r="BJ62" s="489"/>
      <c r="BK62" s="488"/>
      <c r="BL62" s="489"/>
      <c r="BM62" s="488"/>
      <c r="BN62" s="489"/>
      <c r="BO62" s="2"/>
      <c r="BP62" s="2"/>
      <c r="BQ62" s="2"/>
      <c r="BR62" s="2"/>
      <c r="BS62" s="2"/>
      <c r="BT62" s="2"/>
      <c r="BU62" s="2"/>
      <c r="BV62" s="2"/>
      <c r="BW62" s="2"/>
      <c r="BX62" s="2"/>
      <c r="BY62" s="2"/>
    </row>
    <row r="63" spans="36:77" ht="12.75">
      <c r="AJ63" s="2"/>
      <c r="AK63" s="2"/>
      <c r="AL63" s="2"/>
      <c r="AM63" s="488"/>
      <c r="AN63" s="489"/>
      <c r="AO63" s="488"/>
      <c r="AP63" s="489"/>
      <c r="AQ63" s="488"/>
      <c r="AR63" s="489"/>
      <c r="AS63" s="488"/>
      <c r="AT63" s="489"/>
      <c r="AU63" s="488"/>
      <c r="AV63" s="489"/>
      <c r="AW63" s="488"/>
      <c r="AX63" s="489"/>
      <c r="AY63" s="488"/>
      <c r="AZ63" s="489"/>
      <c r="BA63" s="488"/>
      <c r="BB63" s="489"/>
      <c r="BC63" s="488"/>
      <c r="BD63" s="489"/>
      <c r="BE63" s="488"/>
      <c r="BF63" s="489"/>
      <c r="BG63" s="488"/>
      <c r="BH63" s="489"/>
      <c r="BI63" s="488"/>
      <c r="BJ63" s="489"/>
      <c r="BK63" s="488"/>
      <c r="BL63" s="489"/>
      <c r="BM63" s="488"/>
      <c r="BN63" s="489"/>
      <c r="BO63" s="2"/>
      <c r="BP63" s="2"/>
      <c r="BQ63" s="2"/>
      <c r="BR63" s="2"/>
      <c r="BS63" s="2"/>
      <c r="BT63" s="2"/>
      <c r="BU63" s="2"/>
      <c r="BV63" s="2"/>
      <c r="BW63" s="2"/>
      <c r="BX63" s="2"/>
      <c r="BY63" s="2"/>
    </row>
    <row r="64" spans="36:77" ht="12.75">
      <c r="AJ64" s="2"/>
      <c r="AK64" s="2"/>
      <c r="AL64" s="2"/>
      <c r="AM64" s="488"/>
      <c r="AN64" s="489"/>
      <c r="AO64" s="488"/>
      <c r="AP64" s="489"/>
      <c r="AQ64" s="488"/>
      <c r="AR64" s="489"/>
      <c r="AS64" s="488"/>
      <c r="AT64" s="489"/>
      <c r="AU64" s="488"/>
      <c r="AV64" s="489"/>
      <c r="AW64" s="488"/>
      <c r="AX64" s="489"/>
      <c r="AY64" s="488"/>
      <c r="AZ64" s="489"/>
      <c r="BA64" s="488"/>
      <c r="BB64" s="489"/>
      <c r="BC64" s="488"/>
      <c r="BD64" s="489"/>
      <c r="BE64" s="488"/>
      <c r="BF64" s="489"/>
      <c r="BG64" s="488"/>
      <c r="BH64" s="489"/>
      <c r="BI64" s="488"/>
      <c r="BJ64" s="489"/>
      <c r="BK64" s="488"/>
      <c r="BL64" s="489"/>
      <c r="BM64" s="488"/>
      <c r="BN64" s="489"/>
      <c r="BO64" s="2"/>
      <c r="BP64" s="2"/>
      <c r="BQ64" s="2"/>
      <c r="BR64" s="2"/>
      <c r="BS64" s="2"/>
      <c r="BT64" s="2"/>
      <c r="BU64" s="2"/>
      <c r="BV64" s="2"/>
      <c r="BW64" s="2"/>
      <c r="BX64" s="2"/>
      <c r="BY64" s="2"/>
    </row>
    <row r="65" spans="36:77" ht="12.75">
      <c r="AJ65" s="2"/>
      <c r="AK65" s="2"/>
      <c r="AL65" s="2"/>
      <c r="AM65" s="488"/>
      <c r="AN65" s="489"/>
      <c r="AO65" s="488"/>
      <c r="AP65" s="489"/>
      <c r="AQ65" s="488"/>
      <c r="AR65" s="489"/>
      <c r="AS65" s="488"/>
      <c r="AT65" s="489"/>
      <c r="AU65" s="488"/>
      <c r="AV65" s="489"/>
      <c r="AW65" s="488"/>
      <c r="AX65" s="489"/>
      <c r="AY65" s="488"/>
      <c r="AZ65" s="489"/>
      <c r="BA65" s="488"/>
      <c r="BB65" s="489"/>
      <c r="BC65" s="488"/>
      <c r="BD65" s="489"/>
      <c r="BE65" s="488"/>
      <c r="BF65" s="489"/>
      <c r="BG65" s="488"/>
      <c r="BH65" s="489"/>
      <c r="BI65" s="488"/>
      <c r="BJ65" s="489"/>
      <c r="BK65" s="488"/>
      <c r="BL65" s="489"/>
      <c r="BM65" s="488"/>
      <c r="BN65" s="489"/>
      <c r="BO65" s="2"/>
      <c r="BP65" s="2"/>
      <c r="BQ65" s="2"/>
      <c r="BR65" s="2"/>
      <c r="BS65" s="2"/>
      <c r="BT65" s="2"/>
      <c r="BU65" s="2"/>
      <c r="BV65" s="2"/>
      <c r="BW65" s="2"/>
      <c r="BX65" s="2"/>
      <c r="BY65" s="2"/>
    </row>
    <row r="66" spans="36:77" ht="12.75">
      <c r="AJ66" s="2"/>
      <c r="AK66" s="2"/>
      <c r="AL66" s="2"/>
      <c r="AM66" s="488"/>
      <c r="AN66" s="489"/>
      <c r="AO66" s="488"/>
      <c r="AP66" s="489"/>
      <c r="AQ66" s="488"/>
      <c r="AR66" s="489"/>
      <c r="AS66" s="488"/>
      <c r="AT66" s="489"/>
      <c r="AU66" s="488"/>
      <c r="AV66" s="489"/>
      <c r="AW66" s="488"/>
      <c r="AX66" s="489"/>
      <c r="AY66" s="488"/>
      <c r="AZ66" s="489"/>
      <c r="BA66" s="488"/>
      <c r="BB66" s="489"/>
      <c r="BC66" s="488"/>
      <c r="BD66" s="489"/>
      <c r="BE66" s="488"/>
      <c r="BF66" s="489"/>
      <c r="BG66" s="488"/>
      <c r="BH66" s="489"/>
      <c r="BI66" s="488"/>
      <c r="BJ66" s="489"/>
      <c r="BK66" s="488"/>
      <c r="BL66" s="489"/>
      <c r="BM66" s="488"/>
      <c r="BN66" s="489"/>
      <c r="BO66" s="2"/>
      <c r="BP66" s="2"/>
      <c r="BQ66" s="2"/>
      <c r="BR66" s="2"/>
      <c r="BS66" s="2"/>
      <c r="BT66" s="2"/>
      <c r="BU66" s="2"/>
      <c r="BV66" s="2"/>
      <c r="BW66" s="2"/>
      <c r="BX66" s="2"/>
      <c r="BY66" s="2"/>
    </row>
    <row r="67" spans="36:77" ht="12.75">
      <c r="AJ67" s="2"/>
      <c r="AK67" s="2"/>
      <c r="AL67" s="2"/>
      <c r="AM67" s="488"/>
      <c r="AN67" s="489"/>
      <c r="AO67" s="488"/>
      <c r="AP67" s="489"/>
      <c r="AQ67" s="488"/>
      <c r="AR67" s="489"/>
      <c r="AS67" s="488"/>
      <c r="AT67" s="489"/>
      <c r="AU67" s="488"/>
      <c r="AV67" s="489"/>
      <c r="AW67" s="488"/>
      <c r="AX67" s="489"/>
      <c r="AY67" s="488"/>
      <c r="AZ67" s="489"/>
      <c r="BA67" s="488"/>
      <c r="BB67" s="489"/>
      <c r="BC67" s="488"/>
      <c r="BD67" s="489"/>
      <c r="BE67" s="488"/>
      <c r="BF67" s="489"/>
      <c r="BG67" s="488"/>
      <c r="BH67" s="489"/>
      <c r="BI67" s="488"/>
      <c r="BJ67" s="489"/>
      <c r="BK67" s="488"/>
      <c r="BL67" s="489"/>
      <c r="BM67" s="488"/>
      <c r="BN67" s="489"/>
      <c r="BO67" s="2"/>
      <c r="BP67" s="2"/>
      <c r="BQ67" s="2"/>
      <c r="BR67" s="2"/>
      <c r="BS67" s="2"/>
      <c r="BT67" s="2"/>
      <c r="BU67" s="2"/>
      <c r="BV67" s="2"/>
      <c r="BW67" s="2"/>
      <c r="BX67" s="2"/>
      <c r="BY67" s="2"/>
    </row>
    <row r="68" spans="36:77" ht="12.75">
      <c r="AJ68" s="2"/>
      <c r="AK68" s="2"/>
      <c r="AL68" s="2"/>
      <c r="AM68" s="488"/>
      <c r="AN68" s="489"/>
      <c r="AO68" s="488"/>
      <c r="AP68" s="489"/>
      <c r="AQ68" s="488"/>
      <c r="AR68" s="489"/>
      <c r="AS68" s="488"/>
      <c r="AT68" s="489"/>
      <c r="AU68" s="488"/>
      <c r="AV68" s="489"/>
      <c r="AW68" s="488"/>
      <c r="AX68" s="489"/>
      <c r="AY68" s="488"/>
      <c r="AZ68" s="489"/>
      <c r="BA68" s="488"/>
      <c r="BB68" s="489"/>
      <c r="BC68" s="488"/>
      <c r="BD68" s="489"/>
      <c r="BE68" s="488"/>
      <c r="BF68" s="489"/>
      <c r="BG68" s="488"/>
      <c r="BH68" s="489"/>
      <c r="BI68" s="488"/>
      <c r="BJ68" s="489"/>
      <c r="BK68" s="488"/>
      <c r="BL68" s="489"/>
      <c r="BM68" s="488"/>
      <c r="BN68" s="489"/>
      <c r="BO68" s="2"/>
      <c r="BP68" s="2"/>
      <c r="BQ68" s="2"/>
      <c r="BR68" s="2"/>
      <c r="BS68" s="2"/>
      <c r="BT68" s="2"/>
      <c r="BU68" s="2"/>
      <c r="BV68" s="2"/>
      <c r="BW68" s="2"/>
      <c r="BX68" s="2"/>
      <c r="BY68" s="2"/>
    </row>
    <row r="69" spans="36:77" ht="12.75">
      <c r="AJ69" s="2"/>
      <c r="AK69" s="2"/>
      <c r="AL69" s="2"/>
      <c r="AM69" s="488"/>
      <c r="AN69" s="489"/>
      <c r="AO69" s="488"/>
      <c r="AP69" s="489"/>
      <c r="AQ69" s="488"/>
      <c r="AR69" s="489"/>
      <c r="AS69" s="488"/>
      <c r="AT69" s="489"/>
      <c r="AU69" s="488"/>
      <c r="AV69" s="489"/>
      <c r="AW69" s="488"/>
      <c r="AX69" s="489"/>
      <c r="AY69" s="488"/>
      <c r="AZ69" s="489"/>
      <c r="BA69" s="488"/>
      <c r="BB69" s="489"/>
      <c r="BC69" s="488"/>
      <c r="BD69" s="489"/>
      <c r="BE69" s="488"/>
      <c r="BF69" s="489"/>
      <c r="BG69" s="488"/>
      <c r="BH69" s="489"/>
      <c r="BI69" s="488"/>
      <c r="BJ69" s="489"/>
      <c r="BK69" s="488"/>
      <c r="BL69" s="489"/>
      <c r="BM69" s="488"/>
      <c r="BN69" s="489"/>
      <c r="BO69" s="2"/>
      <c r="BP69" s="2"/>
      <c r="BQ69" s="2"/>
      <c r="BR69" s="2"/>
      <c r="BS69" s="2"/>
      <c r="BT69" s="2"/>
      <c r="BU69" s="2"/>
      <c r="BV69" s="2"/>
      <c r="BW69" s="2"/>
      <c r="BX69" s="2"/>
      <c r="BY69" s="2"/>
    </row>
    <row r="70" spans="36:77" ht="12.75">
      <c r="AJ70" s="2"/>
      <c r="AK70" s="2"/>
      <c r="AL70" s="2"/>
      <c r="AM70" s="488"/>
      <c r="AN70" s="489"/>
      <c r="AO70" s="488"/>
      <c r="AP70" s="489"/>
      <c r="AQ70" s="488"/>
      <c r="AR70" s="489"/>
      <c r="AS70" s="488"/>
      <c r="AT70" s="489"/>
      <c r="AU70" s="488"/>
      <c r="AV70" s="489"/>
      <c r="AW70" s="488"/>
      <c r="AX70" s="489"/>
      <c r="AY70" s="488"/>
      <c r="AZ70" s="489"/>
      <c r="BA70" s="488"/>
      <c r="BB70" s="489"/>
      <c r="BC70" s="488"/>
      <c r="BD70" s="489"/>
      <c r="BE70" s="488"/>
      <c r="BF70" s="489"/>
      <c r="BG70" s="488"/>
      <c r="BH70" s="489"/>
      <c r="BI70" s="488"/>
      <c r="BJ70" s="489"/>
      <c r="BK70" s="488"/>
      <c r="BL70" s="489"/>
      <c r="BM70" s="488"/>
      <c r="BN70" s="489"/>
      <c r="BO70" s="2"/>
      <c r="BP70" s="2"/>
      <c r="BQ70" s="2"/>
      <c r="BR70" s="2"/>
      <c r="BS70" s="2"/>
      <c r="BT70" s="2"/>
      <c r="BU70" s="2"/>
      <c r="BV70" s="2"/>
      <c r="BW70" s="2"/>
      <c r="BX70" s="2"/>
      <c r="BY70" s="2"/>
    </row>
    <row r="71" spans="36:77" ht="12.75">
      <c r="AJ71" s="2"/>
      <c r="AK71" s="2"/>
      <c r="AL71" s="2"/>
      <c r="AM71" s="488"/>
      <c r="AN71" s="489"/>
      <c r="AO71" s="488"/>
      <c r="AP71" s="489"/>
      <c r="AQ71" s="488"/>
      <c r="AR71" s="489"/>
      <c r="AS71" s="488"/>
      <c r="AT71" s="489"/>
      <c r="AU71" s="488"/>
      <c r="AV71" s="489"/>
      <c r="AW71" s="488"/>
      <c r="AX71" s="489"/>
      <c r="AY71" s="488"/>
      <c r="AZ71" s="489"/>
      <c r="BA71" s="488"/>
      <c r="BB71" s="489"/>
      <c r="BC71" s="488"/>
      <c r="BD71" s="489"/>
      <c r="BE71" s="488"/>
      <c r="BF71" s="489"/>
      <c r="BG71" s="488"/>
      <c r="BH71" s="489"/>
      <c r="BI71" s="488"/>
      <c r="BJ71" s="489"/>
      <c r="BK71" s="488"/>
      <c r="BL71" s="489"/>
      <c r="BM71" s="488"/>
      <c r="BN71" s="489"/>
      <c r="BO71" s="2"/>
      <c r="BP71" s="2"/>
      <c r="BQ71" s="2"/>
      <c r="BR71" s="2"/>
      <c r="BS71" s="2"/>
      <c r="BT71" s="2"/>
      <c r="BU71" s="2"/>
      <c r="BV71" s="2"/>
      <c r="BW71" s="2"/>
      <c r="BX71" s="2"/>
      <c r="BY71" s="2"/>
    </row>
  </sheetData>
  <sheetProtection sheet="1" objects="1" scenarios="1" formatCells="0" formatColumns="0" formatRows="0" insertColumns="0"/>
  <mergeCells count="54">
    <mergeCell ref="AM3:AP3"/>
    <mergeCell ref="BG3:BH3"/>
    <mergeCell ref="BG4:BH4"/>
    <mergeCell ref="AK24:BN24"/>
    <mergeCell ref="AK25:BN25"/>
    <mergeCell ref="AJ37:BN37"/>
    <mergeCell ref="AJ38:BN38"/>
    <mergeCell ref="AJ39:BN39"/>
    <mergeCell ref="AJ40:BN40"/>
    <mergeCell ref="AJ41:BN41"/>
    <mergeCell ref="AJ42:BN42"/>
    <mergeCell ref="AJ43:BN43"/>
    <mergeCell ref="AJ50:BN50"/>
    <mergeCell ref="AJ51:BN51"/>
    <mergeCell ref="AJ44:BN44"/>
    <mergeCell ref="AJ45:BN45"/>
    <mergeCell ref="AJ46:BN46"/>
    <mergeCell ref="AJ47:BN47"/>
    <mergeCell ref="D47:AH47"/>
    <mergeCell ref="D48:AH48"/>
    <mergeCell ref="AJ48:BN48"/>
    <mergeCell ref="AJ49:BN49"/>
    <mergeCell ref="D43:AH43"/>
    <mergeCell ref="D44:AH44"/>
    <mergeCell ref="AA4:AC4"/>
    <mergeCell ref="D53:AH53"/>
    <mergeCell ref="D49:AH49"/>
    <mergeCell ref="D50:AH50"/>
    <mergeCell ref="D51:AH51"/>
    <mergeCell ref="D52:AH52"/>
    <mergeCell ref="D45:AH45"/>
    <mergeCell ref="D46:AH46"/>
    <mergeCell ref="D39:AH39"/>
    <mergeCell ref="D40:AH40"/>
    <mergeCell ref="D41:AH41"/>
    <mergeCell ref="D42:AH42"/>
    <mergeCell ref="D35:AH35"/>
    <mergeCell ref="D36:AH36"/>
    <mergeCell ref="D37:AH37"/>
    <mergeCell ref="D38:AH38"/>
    <mergeCell ref="C6:AH6"/>
    <mergeCell ref="E25:AH25"/>
    <mergeCell ref="D33:AH33"/>
    <mergeCell ref="D34:AH34"/>
    <mergeCell ref="AJ53:BN53"/>
    <mergeCell ref="E24:AH24"/>
    <mergeCell ref="C1:E1"/>
    <mergeCell ref="C3:D3"/>
    <mergeCell ref="G3:J3"/>
    <mergeCell ref="AJ52:BN52"/>
    <mergeCell ref="AA3:AB3"/>
    <mergeCell ref="AE30:AG30"/>
    <mergeCell ref="D31:AH31"/>
    <mergeCell ref="D32:AH32"/>
  </mergeCells>
  <conditionalFormatting sqref="BC16 BE16:BG16 BM16 BK16 BI16 AQ16 AS16 AU16 AW16 AY16 BA16 Z16">
    <cfRule type="cellIs" priority="1" dxfId="1" operator="lessThan" stopIfTrue="1">
      <formula>Z9+Z10+Z11+Z12+Z13+Z14+Z15</formula>
    </cfRule>
  </conditionalFormatting>
  <conditionalFormatting sqref="BL31 AN31 AR31 AZ31 AV31 BD31 BH31 H16">
    <cfRule type="cellIs" priority="2" dxfId="0" operator="lessThan" stopIfTrue="1">
      <formula>H9+H8+H14+H14</formula>
    </cfRule>
    <cfRule type="cellIs" priority="3" dxfId="0" operator="lessThan" stopIfTrue="1">
      <formula>#REF!</formula>
    </cfRule>
  </conditionalFormatting>
  <conditionalFormatting sqref="BD16 BH16 BJ16 BL16 BN16 AP31 AX31 AT31 BJ31 BF31 BN31 BB31 AP16 AR16 AT16 AV16 AX16 AZ16 BB16 J16 L16 N16 P16 R16 T16 V16 X16 AB16 AD16 AF16 AH16">
    <cfRule type="cellIs" priority="4" dxfId="0" operator="lessThan" stopIfTrue="1">
      <formula>J9+J8+J14+J14</formula>
    </cfRule>
    <cfRule type="cellIs" priority="5" dxfId="0" operator="lessThan" stopIfTrue="1">
      <formula>J17/1000</formula>
    </cfRule>
  </conditionalFormatting>
  <conditionalFormatting sqref="AS35 BE35 BE32:BE33 AS32:AS33 BI35 BI32:BI33 BG35 AO35 AW35 AO32:AO33 AW32:AW33 AU35 AU32:AU33 AQ35 BA35 BA32:BA33 AQ32:AQ33 AM35 AM32:AM33 AY35 AY32:AY33 BC35 BC32:BC33 BG32:BG33 BM35 BM32:BM33 BK35 BK32:BK33">
    <cfRule type="cellIs" priority="6" dxfId="1" operator="notEqual" stopIfTrue="1">
      <formula>AM$19</formula>
    </cfRule>
  </conditionalFormatting>
  <conditionalFormatting sqref="AN34 AR34 AZ34 AV34 BD34 BH34 BL34">
    <cfRule type="cellIs" priority="7" dxfId="0" operator="lessThan" stopIfTrue="1">
      <formula>AN28+AN27+AN33+AN33</formula>
    </cfRule>
    <cfRule type="cellIs" priority="8" dxfId="0" operator="lessThan" stopIfTrue="1">
      <formula>#REF!</formula>
    </cfRule>
  </conditionalFormatting>
  <conditionalFormatting sqref="AX34 AT34 BF34 BN34 AP34 BB34 BJ34">
    <cfRule type="cellIs" priority="9" dxfId="0" operator="lessThan" stopIfTrue="1">
      <formula>AP28+AP27+AP33+AP33</formula>
    </cfRule>
    <cfRule type="cellIs" priority="10" dxfId="0" operator="lessThan" stopIfTrue="1">
      <formula>AP35/1000</formula>
    </cfRule>
  </conditionalFormatting>
  <conditionalFormatting sqref="G11 AE11 I11 K11 M11 O11 Q11 S11 U11 W11 Y11 AA11 AC11 AG11">
    <cfRule type="cellIs" priority="11" dxfId="1" operator="lessThan" stopIfTrue="1">
      <formula>G9+G10</formula>
    </cfRule>
  </conditionalFormatting>
  <conditionalFormatting sqref="G17 G15 AE17 AE15 I17 I15 K17 K15 M17 M15 O17 O15 Q17 Q15 S17 S15 U17 U15 W17 W15 Y17 Y15 AA17 AA15 AC17 AC15 AG17 AG15">
    <cfRule type="cellIs" priority="12" dxfId="1" operator="lessThan" stopIfTrue="1">
      <formula>G16</formula>
    </cfRule>
  </conditionalFormatting>
  <conditionalFormatting sqref="G12 AE12 I12 K12 M12 O12 Q12 S12 U12 W12 Y12 AA12 AC12 AG12">
    <cfRule type="cellIs" priority="13" dxfId="1" operator="lessThan" stopIfTrue="1">
      <formula>G13+G15+G17+G14+G19</formula>
    </cfRule>
  </conditionalFormatting>
  <printOptions horizontalCentered="1"/>
  <pageMargins left="0.25" right="0.25" top="0.67" bottom="0.6" header="0.5118055555555556" footer="0.32"/>
  <pageSetup horizontalDpi="300" verticalDpi="300" orientation="landscape" paperSize="9" scale="86" r:id="rId3"/>
  <headerFooter alignWithMargins="0">
    <oddFooter>&amp;C&amp;8Questionnaire UNSD/PNUE 2008 sur les Statistiques de l’environnement - Section de Déchets- p.&amp;P</oddFooter>
  </headerFooter>
  <rowBreaks count="1" manualBreakCount="1">
    <brk id="26" max="255" man="1"/>
  </rowBreaks>
  <legacyDrawing r:id="rId2"/>
</worksheet>
</file>

<file path=xl/worksheets/sheet8.xml><?xml version="1.0" encoding="utf-8"?>
<worksheet xmlns="http://schemas.openxmlformats.org/spreadsheetml/2006/main" xmlns:r="http://schemas.openxmlformats.org/officeDocument/2006/relationships">
  <sheetPr codeName="Sheet9"/>
  <dimension ref="A1:BX77"/>
  <sheetViews>
    <sheetView showGridLines="0" zoomScale="83" zoomScaleNormal="83" workbookViewId="0" topLeftCell="C1">
      <selection activeCell="G17" sqref="G17:AH17"/>
    </sheetView>
  </sheetViews>
  <sheetFormatPr defaultColWidth="9.140625" defaultRowHeight="12.75"/>
  <cols>
    <col min="1" max="1" width="4.7109375" style="80" hidden="1" customWidth="1"/>
    <col min="2" max="2" width="0.13671875" style="75" hidden="1" customWidth="1"/>
    <col min="3" max="3" width="6.7109375" style="0" customWidth="1"/>
    <col min="4" max="4" width="5.00390625" style="0" customWidth="1"/>
    <col min="5" max="5" width="30.00390625" style="0" customWidth="1"/>
    <col min="6" max="6" width="5.8515625" style="0" customWidth="1"/>
    <col min="7" max="7" width="6.8515625" style="0" customWidth="1"/>
    <col min="8" max="8" width="1.7109375" style="17" customWidth="1"/>
    <col min="9" max="9" width="6.8515625" style="0" customWidth="1"/>
    <col min="10" max="10" width="1.7109375" style="17" customWidth="1"/>
    <col min="11" max="11" width="6.8515625" style="17" customWidth="1"/>
    <col min="12" max="12" width="2.00390625" style="17" customWidth="1"/>
    <col min="13" max="13" width="6.8515625" style="17" customWidth="1"/>
    <col min="14" max="14" width="1.7109375" style="17" customWidth="1"/>
    <col min="15" max="15" width="6.8515625" style="17" customWidth="1"/>
    <col min="16" max="16" width="1.7109375" style="17" customWidth="1"/>
    <col min="17" max="17" width="6.8515625" style="17" customWidth="1"/>
    <col min="18" max="18" width="1.7109375" style="17" customWidth="1"/>
    <col min="19" max="19" width="6.8515625" style="17" customWidth="1"/>
    <col min="20" max="20" width="1.7109375" style="17" customWidth="1"/>
    <col min="21" max="21" width="6.8515625" style="0" customWidth="1"/>
    <col min="22" max="22" width="1.7109375" style="17" customWidth="1"/>
    <col min="23" max="23" width="6.8515625" style="0" customWidth="1"/>
    <col min="24" max="24" width="1.7109375" style="17" customWidth="1"/>
    <col min="25" max="25" width="6.8515625" style="0" customWidth="1"/>
    <col min="26" max="26" width="1.7109375" style="17" customWidth="1"/>
    <col min="27" max="27" width="6.8515625" style="0" customWidth="1"/>
    <col min="28" max="28" width="1.7109375" style="17" customWidth="1"/>
    <col min="29" max="29" width="6.8515625" style="0" customWidth="1"/>
    <col min="30" max="30" width="1.7109375" style="17" customWidth="1"/>
    <col min="31" max="31" width="6.8515625" style="0" customWidth="1"/>
    <col min="32" max="32" width="1.7109375" style="17" customWidth="1"/>
    <col min="33" max="33" width="6.8515625" style="0" customWidth="1"/>
    <col min="34" max="34" width="1.7109375" style="17" customWidth="1"/>
    <col min="35" max="35" width="8.421875" style="0" customWidth="1"/>
    <col min="36" max="36" width="6.7109375" style="0" hidden="1" customWidth="1"/>
    <col min="37" max="37" width="29.140625" style="0" hidden="1" customWidth="1"/>
    <col min="38" max="39" width="5.8515625" style="0" hidden="1" customWidth="1"/>
    <col min="40" max="40" width="1.7109375" style="501" hidden="1" customWidth="1"/>
    <col min="41" max="41" width="5.8515625" style="450" hidden="1" customWidth="1"/>
    <col min="42" max="42" width="1.7109375" style="501" hidden="1" customWidth="1"/>
    <col min="43" max="43" width="5.8515625" style="450" hidden="1" customWidth="1"/>
    <col min="44" max="44" width="1.7109375" style="501" hidden="1" customWidth="1"/>
    <col min="45" max="45" width="5.8515625" style="450" hidden="1" customWidth="1"/>
    <col min="46" max="46" width="1.7109375" style="501" hidden="1" customWidth="1"/>
    <col min="47" max="47" width="5.8515625" style="450" hidden="1" customWidth="1"/>
    <col min="48" max="48" width="1.7109375" style="501" hidden="1" customWidth="1"/>
    <col min="49" max="49" width="5.8515625" style="450" hidden="1" customWidth="1"/>
    <col min="50" max="50" width="1.7109375" style="501" hidden="1" customWidth="1"/>
    <col min="51" max="51" width="5.8515625" style="450" hidden="1" customWidth="1"/>
    <col min="52" max="52" width="1.7109375" style="501" hidden="1" customWidth="1"/>
    <col min="53" max="53" width="5.8515625" style="450" hidden="1" customWidth="1"/>
    <col min="54" max="54" width="1.7109375" style="501" hidden="1" customWidth="1"/>
    <col min="55" max="55" width="5.8515625" style="450" hidden="1" customWidth="1"/>
    <col min="56" max="56" width="1.7109375" style="501" hidden="1" customWidth="1"/>
    <col min="57" max="57" width="5.8515625" style="450" hidden="1" customWidth="1"/>
    <col min="58" max="58" width="1.7109375" style="501" hidden="1" customWidth="1"/>
    <col min="59" max="59" width="5.8515625" style="450" hidden="1" customWidth="1"/>
    <col min="60" max="60" width="1.7109375" style="501" hidden="1" customWidth="1"/>
    <col min="61" max="61" width="5.8515625" style="450" hidden="1" customWidth="1"/>
    <col min="62" max="62" width="1.7109375" style="501" hidden="1" customWidth="1"/>
    <col min="63" max="63" width="5.8515625" style="450" hidden="1" customWidth="1"/>
    <col min="64" max="64" width="1.7109375" style="501" hidden="1" customWidth="1"/>
    <col min="65" max="65" width="5.8515625" style="450" hidden="1" customWidth="1"/>
    <col min="66" max="66" width="1.7109375" style="501" hidden="1" customWidth="1"/>
    <col min="67" max="68" width="0" style="0" hidden="1" customWidth="1"/>
  </cols>
  <sheetData>
    <row r="1" spans="2:75" ht="15.75">
      <c r="B1" s="75">
        <v>0</v>
      </c>
      <c r="C1" s="234" t="s">
        <v>192</v>
      </c>
      <c r="D1" s="234"/>
      <c r="E1" s="234"/>
      <c r="F1" s="76"/>
      <c r="G1" s="76"/>
      <c r="H1" s="77"/>
      <c r="I1" s="76"/>
      <c r="J1" s="77"/>
      <c r="K1" s="77"/>
      <c r="L1" s="77"/>
      <c r="M1" s="77"/>
      <c r="N1" s="77"/>
      <c r="O1" s="77"/>
      <c r="P1" s="77"/>
      <c r="Q1" s="77"/>
      <c r="R1" s="77"/>
      <c r="S1" s="77"/>
      <c r="T1" s="77"/>
      <c r="U1" s="76"/>
      <c r="V1" s="77"/>
      <c r="W1" s="76"/>
      <c r="X1" s="77"/>
      <c r="Y1" s="76"/>
      <c r="Z1" s="77"/>
      <c r="AA1" s="76"/>
      <c r="AB1" s="77"/>
      <c r="AC1" s="76"/>
      <c r="AD1" s="77"/>
      <c r="AE1" s="76"/>
      <c r="AF1" s="78"/>
      <c r="AG1" s="76"/>
      <c r="AH1" s="78"/>
      <c r="AI1" s="1"/>
      <c r="AJ1" s="289"/>
      <c r="AK1" s="289"/>
      <c r="AL1" s="239"/>
      <c r="AM1" s="239"/>
      <c r="AN1" s="493"/>
      <c r="AO1" s="406"/>
      <c r="AP1" s="493"/>
      <c r="AQ1" s="406"/>
      <c r="AR1" s="493"/>
      <c r="AS1" s="406"/>
      <c r="AT1" s="493"/>
      <c r="AU1" s="406"/>
      <c r="AV1" s="493"/>
      <c r="AW1" s="406"/>
      <c r="AX1" s="493"/>
      <c r="AY1" s="406"/>
      <c r="AZ1" s="493"/>
      <c r="BA1" s="406"/>
      <c r="BB1" s="493"/>
      <c r="BC1" s="406"/>
      <c r="BD1" s="493"/>
      <c r="BE1" s="406"/>
      <c r="BF1" s="493"/>
      <c r="BG1" s="406"/>
      <c r="BH1" s="493"/>
      <c r="BI1" s="406"/>
      <c r="BJ1" s="493"/>
      <c r="BK1" s="406"/>
      <c r="BL1" s="494"/>
      <c r="BM1" s="406"/>
      <c r="BN1" s="494"/>
      <c r="BO1" s="160"/>
      <c r="BP1" s="160"/>
      <c r="BQ1" s="160"/>
      <c r="BR1" s="160"/>
      <c r="BS1" s="160"/>
      <c r="BT1" s="160"/>
      <c r="BU1" s="160"/>
      <c r="BV1" s="160"/>
      <c r="BW1" s="160"/>
    </row>
    <row r="2" spans="3:75" ht="12.75">
      <c r="C2" s="80"/>
      <c r="D2" s="80"/>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2"/>
      <c r="AG2" s="81"/>
      <c r="AH2" s="82"/>
      <c r="AJ2" s="240"/>
      <c r="AK2" s="197"/>
      <c r="AL2" s="197"/>
      <c r="AM2" s="197"/>
      <c r="AN2" s="495"/>
      <c r="AO2" s="409"/>
      <c r="AP2" s="495"/>
      <c r="AQ2" s="409"/>
      <c r="AR2" s="495"/>
      <c r="AS2" s="409"/>
      <c r="AT2" s="495"/>
      <c r="AU2" s="409"/>
      <c r="AV2" s="495"/>
      <c r="AW2" s="409"/>
      <c r="AX2" s="495"/>
      <c r="AY2" s="409"/>
      <c r="AZ2" s="495"/>
      <c r="BA2" s="409"/>
      <c r="BB2" s="495"/>
      <c r="BC2" s="409"/>
      <c r="BD2" s="495"/>
      <c r="BE2" s="409"/>
      <c r="BF2" s="495"/>
      <c r="BG2" s="409"/>
      <c r="BH2" s="495"/>
      <c r="BI2" s="409"/>
      <c r="BJ2" s="495"/>
      <c r="BK2" s="409"/>
      <c r="BL2" s="495"/>
      <c r="BM2" s="409"/>
      <c r="BN2" s="495"/>
      <c r="BO2" s="160"/>
      <c r="BP2" s="160"/>
      <c r="BQ2" s="160"/>
      <c r="BR2" s="160"/>
      <c r="BS2" s="160"/>
      <c r="BT2" s="160"/>
      <c r="BU2" s="160"/>
      <c r="BV2" s="160"/>
      <c r="BW2" s="160"/>
    </row>
    <row r="3" spans="1:75" s="11" customFormat="1" ht="17.25" customHeight="1">
      <c r="A3" s="84"/>
      <c r="B3" s="75">
        <v>178</v>
      </c>
      <c r="C3" s="83" t="s">
        <v>279</v>
      </c>
      <c r="D3" s="83"/>
      <c r="E3" s="83" t="s">
        <v>177</v>
      </c>
      <c r="F3" s="83"/>
      <c r="G3" s="148"/>
      <c r="H3" s="85" t="s">
        <v>73</v>
      </c>
      <c r="I3" s="85"/>
      <c r="J3" s="85"/>
      <c r="K3" s="85"/>
      <c r="L3" s="85"/>
      <c r="M3" s="85"/>
      <c r="N3" s="85"/>
      <c r="O3" s="85"/>
      <c r="P3" s="85"/>
      <c r="Q3" s="85"/>
      <c r="R3" s="85"/>
      <c r="S3" s="85"/>
      <c r="T3" s="85"/>
      <c r="U3" s="85"/>
      <c r="V3" s="148"/>
      <c r="W3" s="235"/>
      <c r="X3" s="235"/>
      <c r="Y3" s="149" t="s">
        <v>75</v>
      </c>
      <c r="Z3" s="149"/>
      <c r="AA3" s="88"/>
      <c r="AB3" s="87"/>
      <c r="AC3" s="88"/>
      <c r="AD3" s="87"/>
      <c r="AE3" s="88"/>
      <c r="AF3" s="87"/>
      <c r="AG3" s="85"/>
      <c r="AJ3" s="245"/>
      <c r="AK3" s="241"/>
      <c r="AL3" s="242"/>
      <c r="AM3" s="638"/>
      <c r="AN3" s="638"/>
      <c r="AO3" s="638"/>
      <c r="AP3" s="638"/>
      <c r="AQ3" s="496"/>
      <c r="AR3" s="497"/>
      <c r="AS3" s="496"/>
      <c r="AT3" s="497"/>
      <c r="AU3" s="496"/>
      <c r="AV3" s="497"/>
      <c r="AW3" s="498"/>
      <c r="AX3" s="497"/>
      <c r="AY3" s="496"/>
      <c r="AZ3" s="497"/>
      <c r="BA3" s="496"/>
      <c r="BB3" s="497"/>
      <c r="BC3" s="496"/>
      <c r="BD3" s="499"/>
      <c r="BE3" s="498"/>
      <c r="BF3" s="499"/>
      <c r="BG3" s="496"/>
      <c r="BH3" s="497"/>
      <c r="BI3" s="496"/>
      <c r="BJ3" s="497"/>
      <c r="BK3" s="496"/>
      <c r="BL3" s="497"/>
      <c r="BM3" s="496"/>
      <c r="BN3" s="497"/>
      <c r="BO3" s="242"/>
      <c r="BP3" s="245"/>
      <c r="BQ3" s="245"/>
      <c r="BR3" s="245"/>
      <c r="BS3" s="245"/>
      <c r="BT3" s="245"/>
      <c r="BU3" s="245"/>
      <c r="BV3" s="245"/>
      <c r="BW3" s="245"/>
    </row>
    <row r="4" spans="1:75" s="11" customFormat="1" ht="16.5" customHeight="1">
      <c r="A4" s="84"/>
      <c r="B4" s="75"/>
      <c r="C4" s="90" t="s">
        <v>72</v>
      </c>
      <c r="D4" s="90"/>
      <c r="E4" s="90"/>
      <c r="F4" s="91"/>
      <c r="G4" s="148"/>
      <c r="H4" s="150" t="s">
        <v>74</v>
      </c>
      <c r="I4" s="91"/>
      <c r="J4" s="151"/>
      <c r="K4" s="93"/>
      <c r="L4" s="93"/>
      <c r="M4" s="93"/>
      <c r="N4" s="93"/>
      <c r="O4" s="93"/>
      <c r="P4" s="93"/>
      <c r="Q4" s="93"/>
      <c r="R4" s="93"/>
      <c r="S4" s="93"/>
      <c r="T4" s="93"/>
      <c r="U4" s="93"/>
      <c r="V4" s="148"/>
      <c r="W4" s="235"/>
      <c r="X4" s="235"/>
      <c r="Y4" s="90" t="s">
        <v>76</v>
      </c>
      <c r="Z4" s="90"/>
      <c r="AA4" s="96"/>
      <c r="AB4" s="95"/>
      <c r="AC4" s="96"/>
      <c r="AD4" s="95"/>
      <c r="AE4" s="96"/>
      <c r="AF4" s="95"/>
      <c r="AG4" s="93"/>
      <c r="AJ4" s="251"/>
      <c r="AK4" s="246"/>
      <c r="AL4" s="242"/>
      <c r="AM4" s="496"/>
      <c r="AN4" s="499"/>
      <c r="AO4" s="498"/>
      <c r="AP4" s="499"/>
      <c r="AQ4" s="498"/>
      <c r="AR4" s="499"/>
      <c r="AS4" s="498"/>
      <c r="AT4" s="499"/>
      <c r="AU4" s="498"/>
      <c r="AV4" s="499"/>
      <c r="AW4" s="498"/>
      <c r="AX4" s="497"/>
      <c r="AY4" s="496"/>
      <c r="AZ4" s="497"/>
      <c r="BA4" s="496"/>
      <c r="BB4" s="497"/>
      <c r="BC4" s="496"/>
      <c r="BD4" s="499"/>
      <c r="BE4" s="498"/>
      <c r="BF4" s="499"/>
      <c r="BG4" s="496"/>
      <c r="BH4" s="497"/>
      <c r="BI4" s="496"/>
      <c r="BJ4" s="497"/>
      <c r="BK4" s="496"/>
      <c r="BL4" s="497"/>
      <c r="BM4" s="496"/>
      <c r="BN4" s="497"/>
      <c r="BO4" s="242"/>
      <c r="BP4" s="245"/>
      <c r="BQ4" s="245"/>
      <c r="BR4" s="245"/>
      <c r="BS4" s="245"/>
      <c r="BT4" s="245"/>
      <c r="BU4" s="245"/>
      <c r="BV4" s="245"/>
      <c r="BW4" s="245"/>
    </row>
    <row r="5" spans="3:75" ht="15">
      <c r="C5" s="97"/>
      <c r="D5" s="97"/>
      <c r="E5" s="97"/>
      <c r="F5" s="97"/>
      <c r="G5" s="97"/>
      <c r="H5" s="23"/>
      <c r="I5" s="97"/>
      <c r="J5" s="23"/>
      <c r="K5" s="23"/>
      <c r="L5" s="23"/>
      <c r="M5" s="23"/>
      <c r="N5" s="23"/>
      <c r="O5" s="23"/>
      <c r="P5" s="23"/>
      <c r="Q5" s="23"/>
      <c r="R5" s="23"/>
      <c r="S5" s="23"/>
      <c r="T5" s="23"/>
      <c r="U5" s="97"/>
      <c r="V5" s="23"/>
      <c r="W5" s="97"/>
      <c r="X5" s="23"/>
      <c r="Y5" s="97"/>
      <c r="Z5" s="23"/>
      <c r="AA5" s="97"/>
      <c r="AB5" s="23"/>
      <c r="AC5" s="97"/>
      <c r="AD5" s="23"/>
      <c r="AE5" s="97"/>
      <c r="AG5" s="97"/>
      <c r="AJ5" s="247"/>
      <c r="AK5" s="247"/>
      <c r="AL5" s="247"/>
      <c r="AM5" s="247"/>
      <c r="AN5" s="494"/>
      <c r="AO5" s="415"/>
      <c r="AP5" s="494"/>
      <c r="AQ5" s="415"/>
      <c r="AR5" s="494"/>
      <c r="AS5" s="415"/>
      <c r="AT5" s="494"/>
      <c r="AU5" s="415"/>
      <c r="AV5" s="494"/>
      <c r="AW5" s="415"/>
      <c r="AX5" s="494"/>
      <c r="AY5" s="415"/>
      <c r="AZ5" s="494"/>
      <c r="BA5" s="415"/>
      <c r="BB5" s="494"/>
      <c r="BC5" s="415"/>
      <c r="BD5" s="494"/>
      <c r="BE5" s="415"/>
      <c r="BF5" s="494"/>
      <c r="BG5" s="415"/>
      <c r="BH5" s="494"/>
      <c r="BI5" s="415"/>
      <c r="BJ5" s="494"/>
      <c r="BK5" s="415"/>
      <c r="BL5" s="494"/>
      <c r="BM5" s="415"/>
      <c r="BN5" s="494"/>
      <c r="BO5" s="245"/>
      <c r="BP5" s="245"/>
      <c r="BQ5" s="245"/>
      <c r="BR5" s="245"/>
      <c r="BS5" s="245"/>
      <c r="BT5" s="160"/>
      <c r="BU5" s="160"/>
      <c r="BV5" s="160"/>
      <c r="BW5" s="160"/>
    </row>
    <row r="6" spans="2:75" ht="18.75" customHeight="1">
      <c r="B6" s="75">
        <v>164</v>
      </c>
      <c r="C6" s="233" t="s">
        <v>253</v>
      </c>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166"/>
      <c r="AJ6" s="289"/>
      <c r="AK6" s="289"/>
      <c r="AL6" s="289"/>
      <c r="AM6" s="289"/>
      <c r="AN6" s="493"/>
      <c r="AO6" s="447"/>
      <c r="AP6" s="493"/>
      <c r="AQ6" s="447"/>
      <c r="AR6" s="493"/>
      <c r="AS6" s="447"/>
      <c r="AT6" s="493"/>
      <c r="AU6" s="447"/>
      <c r="AV6" s="493"/>
      <c r="AW6" s="447"/>
      <c r="AX6" s="493"/>
      <c r="AY6" s="447"/>
      <c r="AZ6" s="493"/>
      <c r="BA6" s="447"/>
      <c r="BB6" s="493"/>
      <c r="BC6" s="447"/>
      <c r="BD6" s="493"/>
      <c r="BE6" s="447"/>
      <c r="BF6" s="493"/>
      <c r="BG6" s="447"/>
      <c r="BH6" s="493"/>
      <c r="BI6" s="447"/>
      <c r="BJ6" s="493"/>
      <c r="BK6" s="447"/>
      <c r="BL6" s="493"/>
      <c r="BM6" s="447"/>
      <c r="BN6" s="493"/>
      <c r="BO6" s="160"/>
      <c r="BP6" s="160"/>
      <c r="BQ6" s="160"/>
      <c r="BR6" s="160"/>
      <c r="BS6" s="160"/>
      <c r="BT6" s="160"/>
      <c r="BU6" s="160"/>
      <c r="BV6" s="160"/>
      <c r="BW6" s="160"/>
    </row>
    <row r="7" spans="23:67" ht="21.75" customHeight="1">
      <c r="W7" s="404" t="s">
        <v>104</v>
      </c>
      <c r="AM7" s="500"/>
      <c r="AQ7" s="407"/>
      <c r="AR7" s="494"/>
      <c r="AS7" s="407"/>
      <c r="AT7" s="494"/>
      <c r="AU7" s="407"/>
      <c r="AV7" s="494"/>
      <c r="AW7" s="407"/>
      <c r="AX7" s="494"/>
      <c r="AY7" s="407"/>
      <c r="AZ7" s="494"/>
      <c r="BA7" s="407"/>
      <c r="BB7" s="494"/>
      <c r="BC7" s="417"/>
      <c r="BD7" s="494"/>
      <c r="BE7" s="407"/>
      <c r="BF7" s="494"/>
      <c r="BG7" s="407"/>
      <c r="BH7" s="494"/>
      <c r="BI7" s="407"/>
      <c r="BJ7" s="494"/>
      <c r="BK7" s="407"/>
      <c r="BL7" s="494"/>
      <c r="BM7" s="407"/>
      <c r="BN7" s="494"/>
      <c r="BO7" s="160"/>
    </row>
    <row r="8" spans="1:67" s="155" customFormat="1" ht="16.5" customHeight="1">
      <c r="A8" s="152"/>
      <c r="B8" s="180">
        <v>2</v>
      </c>
      <c r="C8" s="104" t="s">
        <v>281</v>
      </c>
      <c r="D8" s="104" t="s">
        <v>44</v>
      </c>
      <c r="E8" s="104" t="s">
        <v>40</v>
      </c>
      <c r="F8" s="104" t="s">
        <v>39</v>
      </c>
      <c r="G8" s="105">
        <v>1990</v>
      </c>
      <c r="H8" s="106"/>
      <c r="I8" s="105">
        <v>1995</v>
      </c>
      <c r="J8" s="106"/>
      <c r="K8" s="105">
        <v>1996</v>
      </c>
      <c r="L8" s="106"/>
      <c r="M8" s="105">
        <v>1997</v>
      </c>
      <c r="N8" s="106"/>
      <c r="O8" s="105">
        <v>1998</v>
      </c>
      <c r="P8" s="106"/>
      <c r="Q8" s="105">
        <v>1999</v>
      </c>
      <c r="R8" s="106"/>
      <c r="S8" s="105">
        <v>2000</v>
      </c>
      <c r="T8" s="106"/>
      <c r="U8" s="105">
        <v>2001</v>
      </c>
      <c r="V8" s="106"/>
      <c r="W8" s="105">
        <v>2002</v>
      </c>
      <c r="X8" s="106"/>
      <c r="Y8" s="105">
        <v>2003</v>
      </c>
      <c r="Z8" s="105"/>
      <c r="AA8" s="105">
        <v>2004</v>
      </c>
      <c r="AB8" s="106"/>
      <c r="AC8" s="105">
        <v>2005</v>
      </c>
      <c r="AD8" s="106"/>
      <c r="AE8" s="105">
        <v>2006</v>
      </c>
      <c r="AF8" s="106"/>
      <c r="AG8" s="105">
        <v>2007</v>
      </c>
      <c r="AH8" s="106"/>
      <c r="AI8" s="168"/>
      <c r="AJ8" s="104" t="s">
        <v>153</v>
      </c>
      <c r="AK8" s="104" t="s">
        <v>154</v>
      </c>
      <c r="AL8" s="471" t="s">
        <v>208</v>
      </c>
      <c r="AM8" s="472" t="s">
        <v>209</v>
      </c>
      <c r="AN8" s="472"/>
      <c r="AO8" s="472" t="s">
        <v>210</v>
      </c>
      <c r="AP8" s="502"/>
      <c r="AQ8" s="258"/>
      <c r="AR8" s="499"/>
      <c r="AS8" s="258"/>
      <c r="AT8" s="499"/>
      <c r="AU8" s="258"/>
      <c r="AV8" s="499"/>
      <c r="AW8" s="258"/>
      <c r="AX8" s="499"/>
      <c r="AY8" s="258"/>
      <c r="AZ8" s="499"/>
      <c r="BA8" s="258"/>
      <c r="BB8" s="499"/>
      <c r="BC8" s="258"/>
      <c r="BD8" s="499"/>
      <c r="BE8" s="258"/>
      <c r="BF8" s="499"/>
      <c r="BG8" s="258"/>
      <c r="BH8" s="499"/>
      <c r="BI8" s="258"/>
      <c r="BJ8" s="499"/>
      <c r="BK8" s="258"/>
      <c r="BL8" s="499"/>
      <c r="BM8" s="258"/>
      <c r="BN8" s="499"/>
      <c r="BO8" s="425"/>
    </row>
    <row r="9" spans="2:67" ht="18.75" customHeight="1">
      <c r="B9" s="181">
        <v>1884</v>
      </c>
      <c r="C9" s="110"/>
      <c r="D9" s="110">
        <v>1</v>
      </c>
      <c r="E9" s="111" t="s">
        <v>33</v>
      </c>
      <c r="F9" s="110" t="s">
        <v>170</v>
      </c>
      <c r="G9" s="290"/>
      <c r="H9" s="291"/>
      <c r="I9" s="290"/>
      <c r="J9" s="291"/>
      <c r="K9" s="290"/>
      <c r="L9" s="291"/>
      <c r="M9" s="290"/>
      <c r="N9" s="291"/>
      <c r="O9" s="290"/>
      <c r="P9" s="291"/>
      <c r="Q9" s="290"/>
      <c r="R9" s="291"/>
      <c r="S9" s="290"/>
      <c r="T9" s="291"/>
      <c r="U9" s="290"/>
      <c r="V9" s="291"/>
      <c r="W9" s="290"/>
      <c r="X9" s="291"/>
      <c r="Y9" s="290"/>
      <c r="Z9" s="291"/>
      <c r="AA9" s="290"/>
      <c r="AB9" s="291"/>
      <c r="AC9" s="290"/>
      <c r="AD9" s="291"/>
      <c r="AE9" s="290"/>
      <c r="AF9" s="291"/>
      <c r="AG9" s="290"/>
      <c r="AH9" s="298"/>
      <c r="AI9" s="182"/>
      <c r="AJ9" s="110">
        <v>1</v>
      </c>
      <c r="AK9" s="111" t="s">
        <v>355</v>
      </c>
      <c r="AL9" s="110" t="e">
        <f>AVERAGE($G9,$I9,$K9,$M9,$O9,$Q9,$S9,$U9,$W9,$Y9,$AA9,$AC9,$AE9,$AG9)</f>
        <v>#DIV/0!</v>
      </c>
      <c r="AM9" s="110">
        <f>MAX($G9,$I9,$K9,$M9,$O9,$Q9,$S9,$U9,$W9,$Y9,$AA9,$AC9,$AE9,$AG9)</f>
        <v>0</v>
      </c>
      <c r="AN9" s="112"/>
      <c r="AO9" s="307">
        <f>MIN($G9,$I9,$K9,$M9,$O9,$Q9,$S9,$U9,$W9,$Y9,$AA9,$AC9,$AE9,$AG9)</f>
        <v>0</v>
      </c>
      <c r="AP9" s="503"/>
      <c r="AQ9" s="427"/>
      <c r="AR9" s="428"/>
      <c r="AS9" s="427"/>
      <c r="AT9" s="428"/>
      <c r="AU9" s="427"/>
      <c r="AV9" s="428"/>
      <c r="AW9" s="427"/>
      <c r="AX9" s="428"/>
      <c r="AY9" s="427"/>
      <c r="AZ9" s="428"/>
      <c r="BA9" s="427"/>
      <c r="BB9" s="428"/>
      <c r="BC9" s="427"/>
      <c r="BD9" s="428"/>
      <c r="BE9" s="427"/>
      <c r="BF9" s="428"/>
      <c r="BG9" s="427"/>
      <c r="BH9" s="428"/>
      <c r="BI9" s="427"/>
      <c r="BJ9" s="428"/>
      <c r="BK9" s="427"/>
      <c r="BL9" s="428"/>
      <c r="BM9" s="427"/>
      <c r="BN9" s="428"/>
      <c r="BO9" s="160"/>
    </row>
    <row r="10" spans="2:67" ht="18.75" customHeight="1">
      <c r="B10" s="181">
        <v>1885</v>
      </c>
      <c r="C10" s="115"/>
      <c r="D10" s="115">
        <v>2</v>
      </c>
      <c r="E10" s="111" t="s">
        <v>173</v>
      </c>
      <c r="F10" s="115" t="s">
        <v>170</v>
      </c>
      <c r="G10" s="299"/>
      <c r="H10" s="292"/>
      <c r="I10" s="299"/>
      <c r="J10" s="292"/>
      <c r="K10" s="299"/>
      <c r="L10" s="292"/>
      <c r="M10" s="299"/>
      <c r="N10" s="292"/>
      <c r="O10" s="299"/>
      <c r="P10" s="292"/>
      <c r="Q10" s="299"/>
      <c r="R10" s="292"/>
      <c r="S10" s="299"/>
      <c r="T10" s="292"/>
      <c r="U10" s="299"/>
      <c r="V10" s="292"/>
      <c r="W10" s="299"/>
      <c r="X10" s="292"/>
      <c r="Y10" s="299"/>
      <c r="Z10" s="293"/>
      <c r="AA10" s="299"/>
      <c r="AB10" s="292"/>
      <c r="AC10" s="299"/>
      <c r="AD10" s="292"/>
      <c r="AE10" s="299"/>
      <c r="AF10" s="292"/>
      <c r="AG10" s="299"/>
      <c r="AH10" s="292"/>
      <c r="AI10" s="182"/>
      <c r="AJ10" s="115">
        <v>2</v>
      </c>
      <c r="AK10" s="111" t="s">
        <v>173</v>
      </c>
      <c r="AL10" s="110" t="e">
        <f aca="true" t="shared" si="0" ref="AL10:AL16">AVERAGE($G10,$I10,$K10,$M10,$O10,$Q10,$S10,$U10,$W10,$Y10,$AA10,$AC10,$AE10,$AG10)</f>
        <v>#DIV/0!</v>
      </c>
      <c r="AM10" s="110">
        <f aca="true" t="shared" si="1" ref="AM10:AM16">MAX($G10,$I10,$K10,$M10,$O10,$Q10,$S10,$U10,$W10,$Y10,$AA10,$AC10,$AE10,$AG10)</f>
        <v>0</v>
      </c>
      <c r="AN10" s="112"/>
      <c r="AO10" s="307">
        <f aca="true" t="shared" si="2" ref="AO10:AO16">MIN($G10,$I10,$K10,$M10,$O10,$Q10,$S10,$U10,$W10,$Y10,$AA10,$AC10,$AE10,$AG10)</f>
        <v>0</v>
      </c>
      <c r="AP10" s="504"/>
      <c r="AQ10" s="427"/>
      <c r="AR10" s="428"/>
      <c r="AS10" s="427"/>
      <c r="AT10" s="428"/>
      <c r="AU10" s="427"/>
      <c r="AV10" s="428"/>
      <c r="AW10" s="427"/>
      <c r="AX10" s="428"/>
      <c r="AY10" s="427"/>
      <c r="AZ10" s="428"/>
      <c r="BA10" s="427"/>
      <c r="BB10" s="428"/>
      <c r="BC10" s="427"/>
      <c r="BD10" s="428"/>
      <c r="BE10" s="427"/>
      <c r="BF10" s="430"/>
      <c r="BG10" s="427"/>
      <c r="BH10" s="428"/>
      <c r="BI10" s="427"/>
      <c r="BJ10" s="428"/>
      <c r="BK10" s="427"/>
      <c r="BL10" s="428"/>
      <c r="BM10" s="427"/>
      <c r="BN10" s="428"/>
      <c r="BO10" s="160"/>
    </row>
    <row r="11" spans="2:67" ht="18.75" customHeight="1">
      <c r="B11" s="181">
        <v>1886</v>
      </c>
      <c r="C11" s="110"/>
      <c r="D11" s="110">
        <v>3</v>
      </c>
      <c r="E11" s="114" t="s">
        <v>289</v>
      </c>
      <c r="F11" s="115" t="s">
        <v>170</v>
      </c>
      <c r="G11" s="299"/>
      <c r="H11" s="292"/>
      <c r="I11" s="299"/>
      <c r="J11" s="292"/>
      <c r="K11" s="299"/>
      <c r="L11" s="292"/>
      <c r="M11" s="299"/>
      <c r="N11" s="292"/>
      <c r="O11" s="299"/>
      <c r="P11" s="292"/>
      <c r="Q11" s="299"/>
      <c r="R11" s="292"/>
      <c r="S11" s="299"/>
      <c r="T11" s="292"/>
      <c r="U11" s="299"/>
      <c r="V11" s="292"/>
      <c r="W11" s="299"/>
      <c r="X11" s="292"/>
      <c r="Y11" s="299"/>
      <c r="Z11" s="293"/>
      <c r="AA11" s="299"/>
      <c r="AB11" s="292"/>
      <c r="AC11" s="299"/>
      <c r="AD11" s="292"/>
      <c r="AE11" s="299"/>
      <c r="AF11" s="292"/>
      <c r="AG11" s="299"/>
      <c r="AH11" s="292"/>
      <c r="AI11" s="182"/>
      <c r="AJ11" s="110">
        <v>3</v>
      </c>
      <c r="AK11" s="114" t="s">
        <v>356</v>
      </c>
      <c r="AL11" s="110" t="e">
        <f>AVERAGE($G11,$I11,$K11,$M11,$O11,$Q11,$S11,$U11,$W11,$Y11,$AA11,$AC11,$AE11,$AG11)</f>
        <v>#DIV/0!</v>
      </c>
      <c r="AM11" s="110">
        <f>MAX($G11,$I11,$K11,$M11,$O11,$Q11,$S11,$U11,$W11,$Y11,$AA11,$AC11,$AE11,$AG11)</f>
        <v>0</v>
      </c>
      <c r="AN11" s="112"/>
      <c r="AO11" s="307">
        <f>MIN($G11,$I11,$K11,$M11,$O11,$Q11,$S11,$U11,$W11,$Y11,$AA11,$AC11,$AE11,$AG11)</f>
        <v>0</v>
      </c>
      <c r="AP11" s="504"/>
      <c r="AQ11" s="427"/>
      <c r="AR11" s="428"/>
      <c r="AS11" s="427"/>
      <c r="AT11" s="428"/>
      <c r="AU11" s="427"/>
      <c r="AV11" s="428"/>
      <c r="AW11" s="427"/>
      <c r="AX11" s="428"/>
      <c r="AY11" s="427"/>
      <c r="AZ11" s="428"/>
      <c r="BA11" s="427"/>
      <c r="BB11" s="428"/>
      <c r="BC11" s="427"/>
      <c r="BD11" s="428"/>
      <c r="BE11" s="427"/>
      <c r="BF11" s="430"/>
      <c r="BG11" s="427"/>
      <c r="BH11" s="428"/>
      <c r="BI11" s="427"/>
      <c r="BJ11" s="428"/>
      <c r="BK11" s="427"/>
      <c r="BL11" s="428"/>
      <c r="BM11" s="427"/>
      <c r="BN11" s="428"/>
      <c r="BO11" s="160"/>
    </row>
    <row r="12" spans="2:67" ht="18.75" customHeight="1">
      <c r="B12" s="181">
        <v>1887</v>
      </c>
      <c r="C12" s="115"/>
      <c r="D12" s="115">
        <v>4</v>
      </c>
      <c r="E12" s="114" t="s">
        <v>34</v>
      </c>
      <c r="F12" s="115" t="s">
        <v>170</v>
      </c>
      <c r="G12" s="299"/>
      <c r="H12" s="292"/>
      <c r="I12" s="299"/>
      <c r="J12" s="292"/>
      <c r="K12" s="299"/>
      <c r="L12" s="292"/>
      <c r="M12" s="299"/>
      <c r="N12" s="292"/>
      <c r="O12" s="299"/>
      <c r="P12" s="292"/>
      <c r="Q12" s="299"/>
      <c r="R12" s="292"/>
      <c r="S12" s="299"/>
      <c r="T12" s="292"/>
      <c r="U12" s="299"/>
      <c r="V12" s="292"/>
      <c r="W12" s="299"/>
      <c r="X12" s="292"/>
      <c r="Y12" s="299"/>
      <c r="Z12" s="293"/>
      <c r="AA12" s="299"/>
      <c r="AB12" s="292"/>
      <c r="AC12" s="299"/>
      <c r="AD12" s="292"/>
      <c r="AE12" s="299"/>
      <c r="AF12" s="292"/>
      <c r="AG12" s="299"/>
      <c r="AH12" s="292"/>
      <c r="AI12" s="182"/>
      <c r="AJ12" s="115">
        <v>4</v>
      </c>
      <c r="AK12" s="114" t="s">
        <v>357</v>
      </c>
      <c r="AL12" s="110" t="e">
        <f t="shared" si="0"/>
        <v>#DIV/0!</v>
      </c>
      <c r="AM12" s="110">
        <f t="shared" si="1"/>
        <v>0</v>
      </c>
      <c r="AN12" s="112"/>
      <c r="AO12" s="307">
        <f t="shared" si="2"/>
        <v>0</v>
      </c>
      <c r="AP12" s="504"/>
      <c r="AQ12" s="427"/>
      <c r="AR12" s="428"/>
      <c r="AS12" s="427"/>
      <c r="AT12" s="428"/>
      <c r="AU12" s="427"/>
      <c r="AV12" s="428"/>
      <c r="AW12" s="427"/>
      <c r="AX12" s="428"/>
      <c r="AY12" s="427"/>
      <c r="AZ12" s="428"/>
      <c r="BA12" s="427"/>
      <c r="BB12" s="428"/>
      <c r="BC12" s="427"/>
      <c r="BD12" s="428"/>
      <c r="BE12" s="427"/>
      <c r="BF12" s="430"/>
      <c r="BG12" s="427"/>
      <c r="BH12" s="428"/>
      <c r="BI12" s="427"/>
      <c r="BJ12" s="428"/>
      <c r="BK12" s="427"/>
      <c r="BL12" s="428"/>
      <c r="BM12" s="427"/>
      <c r="BN12" s="428"/>
      <c r="BO12" s="160"/>
    </row>
    <row r="13" spans="1:67" s="1" customFormat="1" ht="18.75" customHeight="1">
      <c r="A13" s="183"/>
      <c r="B13" s="181">
        <v>1888</v>
      </c>
      <c r="C13" s="110"/>
      <c r="D13" s="110">
        <v>5</v>
      </c>
      <c r="E13" s="184" t="s">
        <v>290</v>
      </c>
      <c r="F13" s="115" t="s">
        <v>170</v>
      </c>
      <c r="G13" s="299"/>
      <c r="H13" s="292"/>
      <c r="I13" s="299"/>
      <c r="J13" s="292"/>
      <c r="K13" s="299"/>
      <c r="L13" s="292"/>
      <c r="M13" s="299"/>
      <c r="N13" s="292"/>
      <c r="O13" s="299"/>
      <c r="P13" s="292"/>
      <c r="Q13" s="299"/>
      <c r="R13" s="292"/>
      <c r="S13" s="299"/>
      <c r="T13" s="292"/>
      <c r="U13" s="299"/>
      <c r="V13" s="292"/>
      <c r="W13" s="299"/>
      <c r="X13" s="292"/>
      <c r="Y13" s="299"/>
      <c r="Z13" s="293"/>
      <c r="AA13" s="299"/>
      <c r="AB13" s="292"/>
      <c r="AC13" s="299"/>
      <c r="AD13" s="292"/>
      <c r="AE13" s="299"/>
      <c r="AF13" s="292"/>
      <c r="AG13" s="299"/>
      <c r="AH13" s="292"/>
      <c r="AI13" s="182"/>
      <c r="AJ13" s="110">
        <v>5</v>
      </c>
      <c r="AK13" s="184" t="s">
        <v>358</v>
      </c>
      <c r="AL13" s="110" t="e">
        <f>AVERAGE($G13,$I13,$K13,$M13,$O13,$Q13,$S13,$U13,$W13,$Y13,$AA13,$AC13,$AE13,$AG13)</f>
        <v>#DIV/0!</v>
      </c>
      <c r="AM13" s="110">
        <f>MAX($G13,$I13,$K13,$M13,$O13,$Q13,$S13,$U13,$W13,$Y13,$AA13,$AC13,$AE13,$AG13)</f>
        <v>0</v>
      </c>
      <c r="AN13" s="112"/>
      <c r="AO13" s="307">
        <f>MIN($G13,$I13,$K13,$M13,$O13,$Q13,$S13,$U13,$W13,$Y13,$AA13,$AC13,$AE13,$AG13)</f>
        <v>0</v>
      </c>
      <c r="AP13" s="504"/>
      <c r="AQ13" s="427"/>
      <c r="AR13" s="428"/>
      <c r="AS13" s="427"/>
      <c r="AT13" s="428"/>
      <c r="AU13" s="427"/>
      <c r="AV13" s="428"/>
      <c r="AW13" s="427"/>
      <c r="AX13" s="428"/>
      <c r="AY13" s="427"/>
      <c r="AZ13" s="428"/>
      <c r="BA13" s="427"/>
      <c r="BB13" s="428"/>
      <c r="BC13" s="427"/>
      <c r="BD13" s="428"/>
      <c r="BE13" s="427"/>
      <c r="BF13" s="430"/>
      <c r="BG13" s="427"/>
      <c r="BH13" s="428"/>
      <c r="BI13" s="427"/>
      <c r="BJ13" s="428"/>
      <c r="BK13" s="427"/>
      <c r="BL13" s="428"/>
      <c r="BM13" s="427"/>
      <c r="BN13" s="428"/>
      <c r="BO13" s="160"/>
    </row>
    <row r="14" spans="1:67" ht="18.75" customHeight="1">
      <c r="A14" s="80" t="s">
        <v>171</v>
      </c>
      <c r="B14" s="181">
        <v>1889</v>
      </c>
      <c r="C14" s="115"/>
      <c r="D14" s="115">
        <v>6</v>
      </c>
      <c r="E14" s="184" t="s">
        <v>291</v>
      </c>
      <c r="F14" s="115" t="s">
        <v>170</v>
      </c>
      <c r="G14" s="299"/>
      <c r="H14" s="292"/>
      <c r="I14" s="299"/>
      <c r="J14" s="292"/>
      <c r="K14" s="299"/>
      <c r="L14" s="292"/>
      <c r="M14" s="299"/>
      <c r="N14" s="292"/>
      <c r="O14" s="299"/>
      <c r="P14" s="292"/>
      <c r="Q14" s="299"/>
      <c r="R14" s="292"/>
      <c r="S14" s="299"/>
      <c r="T14" s="292"/>
      <c r="U14" s="299"/>
      <c r="V14" s="292"/>
      <c r="W14" s="299"/>
      <c r="X14" s="292"/>
      <c r="Y14" s="299"/>
      <c r="Z14" s="293"/>
      <c r="AA14" s="299"/>
      <c r="AB14" s="292"/>
      <c r="AC14" s="299"/>
      <c r="AD14" s="292"/>
      <c r="AE14" s="299"/>
      <c r="AF14" s="292"/>
      <c r="AG14" s="299"/>
      <c r="AH14" s="292"/>
      <c r="AI14" s="182"/>
      <c r="AJ14" s="115">
        <v>6</v>
      </c>
      <c r="AK14" s="184" t="s">
        <v>359</v>
      </c>
      <c r="AL14" s="110" t="e">
        <f t="shared" si="0"/>
        <v>#DIV/0!</v>
      </c>
      <c r="AM14" s="110">
        <f t="shared" si="1"/>
        <v>0</v>
      </c>
      <c r="AN14" s="112"/>
      <c r="AO14" s="307">
        <f t="shared" si="2"/>
        <v>0</v>
      </c>
      <c r="AP14" s="504"/>
      <c r="AQ14" s="427"/>
      <c r="AR14" s="428"/>
      <c r="AS14" s="427"/>
      <c r="AT14" s="428"/>
      <c r="AU14" s="427"/>
      <c r="AV14" s="428"/>
      <c r="AW14" s="427"/>
      <c r="AX14" s="428"/>
      <c r="AY14" s="427"/>
      <c r="AZ14" s="428"/>
      <c r="BA14" s="427"/>
      <c r="BB14" s="428"/>
      <c r="BC14" s="427"/>
      <c r="BD14" s="428"/>
      <c r="BE14" s="427"/>
      <c r="BF14" s="430"/>
      <c r="BG14" s="427"/>
      <c r="BH14" s="428"/>
      <c r="BI14" s="427"/>
      <c r="BJ14" s="428"/>
      <c r="BK14" s="427"/>
      <c r="BL14" s="428"/>
      <c r="BM14" s="427"/>
      <c r="BN14" s="428"/>
      <c r="BO14" s="160"/>
    </row>
    <row r="15" spans="2:67" ht="21.75" customHeight="1">
      <c r="B15" s="181">
        <v>1890</v>
      </c>
      <c r="C15" s="115"/>
      <c r="D15" s="115">
        <v>7</v>
      </c>
      <c r="E15" s="185" t="s">
        <v>298</v>
      </c>
      <c r="F15" s="115" t="s">
        <v>170</v>
      </c>
      <c r="G15" s="299"/>
      <c r="H15" s="292"/>
      <c r="I15" s="299"/>
      <c r="J15" s="292"/>
      <c r="K15" s="299"/>
      <c r="L15" s="292"/>
      <c r="M15" s="299"/>
      <c r="N15" s="292"/>
      <c r="O15" s="299"/>
      <c r="P15" s="292"/>
      <c r="Q15" s="299"/>
      <c r="R15" s="292"/>
      <c r="S15" s="299"/>
      <c r="T15" s="292"/>
      <c r="U15" s="299"/>
      <c r="V15" s="292"/>
      <c r="W15" s="299"/>
      <c r="X15" s="292"/>
      <c r="Y15" s="299"/>
      <c r="Z15" s="293"/>
      <c r="AA15" s="299"/>
      <c r="AB15" s="292"/>
      <c r="AC15" s="299"/>
      <c r="AD15" s="292"/>
      <c r="AE15" s="299"/>
      <c r="AF15" s="292"/>
      <c r="AG15" s="299"/>
      <c r="AH15" s="292"/>
      <c r="AI15" s="182"/>
      <c r="AJ15" s="115">
        <v>7</v>
      </c>
      <c r="AK15" s="185" t="s">
        <v>360</v>
      </c>
      <c r="AL15" s="110" t="e">
        <f>AVERAGE($G15,$I15,$K15,$M15,$O15,$Q15,$S15,$U15,$W15,$Y15,$AA15,$AC15,$AE15,$AG15)</f>
        <v>#DIV/0!</v>
      </c>
      <c r="AM15" s="110">
        <f>MAX($G15,$I15,$K15,$M15,$O15,$Q15,$S15,$U15,$W15,$Y15,$AA15,$AC15,$AE15,$AG15)</f>
        <v>0</v>
      </c>
      <c r="AN15" s="112"/>
      <c r="AO15" s="307">
        <f>MIN($G15,$I15,$K15,$M15,$O15,$Q15,$S15,$U15,$W15,$Y15,$AA15,$AC15,$AE15,$AG15)</f>
        <v>0</v>
      </c>
      <c r="AP15" s="504"/>
      <c r="AQ15" s="427"/>
      <c r="AR15" s="428"/>
      <c r="AS15" s="427"/>
      <c r="AT15" s="428"/>
      <c r="AU15" s="427"/>
      <c r="AV15" s="428"/>
      <c r="AW15" s="427"/>
      <c r="AX15" s="428"/>
      <c r="AY15" s="427"/>
      <c r="AZ15" s="428"/>
      <c r="BA15" s="427"/>
      <c r="BB15" s="428"/>
      <c r="BC15" s="427"/>
      <c r="BD15" s="428"/>
      <c r="BE15" s="427"/>
      <c r="BF15" s="430"/>
      <c r="BG15" s="427"/>
      <c r="BH15" s="428"/>
      <c r="BI15" s="427"/>
      <c r="BJ15" s="428"/>
      <c r="BK15" s="427"/>
      <c r="BL15" s="428"/>
      <c r="BM15" s="427"/>
      <c r="BN15" s="428"/>
      <c r="BO15" s="160"/>
    </row>
    <row r="16" spans="2:67" ht="18.75" customHeight="1">
      <c r="B16" s="181">
        <v>2811</v>
      </c>
      <c r="C16" s="186"/>
      <c r="D16" s="186">
        <v>8</v>
      </c>
      <c r="E16" s="184" t="s">
        <v>292</v>
      </c>
      <c r="F16" s="115" t="s">
        <v>170</v>
      </c>
      <c r="G16" s="299"/>
      <c r="H16" s="292"/>
      <c r="I16" s="299"/>
      <c r="J16" s="292"/>
      <c r="K16" s="299"/>
      <c r="L16" s="292"/>
      <c r="M16" s="299"/>
      <c r="N16" s="292"/>
      <c r="O16" s="299"/>
      <c r="P16" s="292"/>
      <c r="Q16" s="299"/>
      <c r="R16" s="292"/>
      <c r="S16" s="299"/>
      <c r="T16" s="292"/>
      <c r="U16" s="299"/>
      <c r="V16" s="292"/>
      <c r="W16" s="299"/>
      <c r="X16" s="292"/>
      <c r="Y16" s="299"/>
      <c r="Z16" s="293"/>
      <c r="AA16" s="299"/>
      <c r="AB16" s="292"/>
      <c r="AC16" s="299"/>
      <c r="AD16" s="292"/>
      <c r="AE16" s="299"/>
      <c r="AF16" s="292"/>
      <c r="AG16" s="299"/>
      <c r="AH16" s="292"/>
      <c r="AI16" s="182"/>
      <c r="AJ16" s="186">
        <v>8</v>
      </c>
      <c r="AK16" s="184" t="s">
        <v>361</v>
      </c>
      <c r="AL16" s="110" t="e">
        <f t="shared" si="0"/>
        <v>#DIV/0!</v>
      </c>
      <c r="AM16" s="110">
        <f t="shared" si="1"/>
        <v>0</v>
      </c>
      <c r="AN16" s="112"/>
      <c r="AO16" s="307">
        <f t="shared" si="2"/>
        <v>0</v>
      </c>
      <c r="AP16" s="504"/>
      <c r="AQ16" s="427"/>
      <c r="AR16" s="428"/>
      <c r="AS16" s="427"/>
      <c r="AT16" s="428"/>
      <c r="AU16" s="427"/>
      <c r="AV16" s="428"/>
      <c r="AW16" s="427"/>
      <c r="AX16" s="428"/>
      <c r="AY16" s="427"/>
      <c r="AZ16" s="428"/>
      <c r="BA16" s="427"/>
      <c r="BB16" s="428"/>
      <c r="BC16" s="427"/>
      <c r="BD16" s="428"/>
      <c r="BE16" s="427"/>
      <c r="BF16" s="430"/>
      <c r="BG16" s="427"/>
      <c r="BH16" s="428"/>
      <c r="BI16" s="427"/>
      <c r="BJ16" s="428"/>
      <c r="BK16" s="427"/>
      <c r="BL16" s="428"/>
      <c r="BM16" s="427"/>
      <c r="BN16" s="428"/>
      <c r="BO16" s="160"/>
    </row>
    <row r="17" spans="1:67" ht="18.75" customHeight="1">
      <c r="A17" s="80" t="s">
        <v>171</v>
      </c>
      <c r="B17" s="181"/>
      <c r="C17" s="121"/>
      <c r="D17" s="121">
        <v>9</v>
      </c>
      <c r="E17" s="187" t="s">
        <v>174</v>
      </c>
      <c r="F17" s="121" t="s">
        <v>170</v>
      </c>
      <c r="G17" s="465">
        <v>100</v>
      </c>
      <c r="H17" s="492"/>
      <c r="I17" s="465">
        <v>100</v>
      </c>
      <c r="J17" s="492"/>
      <c r="K17" s="465">
        <v>100</v>
      </c>
      <c r="L17" s="492"/>
      <c r="M17" s="465">
        <v>100</v>
      </c>
      <c r="N17" s="492"/>
      <c r="O17" s="465">
        <v>100</v>
      </c>
      <c r="P17" s="492"/>
      <c r="Q17" s="465">
        <v>100</v>
      </c>
      <c r="R17" s="492"/>
      <c r="S17" s="465">
        <v>100</v>
      </c>
      <c r="T17" s="492"/>
      <c r="U17" s="465">
        <v>100</v>
      </c>
      <c r="V17" s="492"/>
      <c r="W17" s="465">
        <v>100</v>
      </c>
      <c r="X17" s="492"/>
      <c r="Y17" s="465">
        <v>100</v>
      </c>
      <c r="Z17" s="492"/>
      <c r="AA17" s="465">
        <v>100</v>
      </c>
      <c r="AB17" s="492"/>
      <c r="AC17" s="465">
        <v>100</v>
      </c>
      <c r="AD17" s="492"/>
      <c r="AE17" s="465">
        <v>100</v>
      </c>
      <c r="AF17" s="492"/>
      <c r="AG17" s="465">
        <v>100</v>
      </c>
      <c r="AH17" s="492"/>
      <c r="AI17" s="182"/>
      <c r="AJ17" s="121">
        <v>9</v>
      </c>
      <c r="AK17" s="187" t="s">
        <v>174</v>
      </c>
      <c r="AL17" s="121" t="s">
        <v>170</v>
      </c>
      <c r="AM17" s="162">
        <v>100</v>
      </c>
      <c r="AN17" s="492"/>
      <c r="AO17" s="162">
        <v>100</v>
      </c>
      <c r="AP17" s="505"/>
      <c r="AQ17" s="156"/>
      <c r="AR17" s="506"/>
      <c r="AS17" s="156"/>
      <c r="AT17" s="506"/>
      <c r="AU17" s="156"/>
      <c r="AV17" s="506"/>
      <c r="AW17" s="156"/>
      <c r="AX17" s="506"/>
      <c r="AY17" s="156"/>
      <c r="AZ17" s="506"/>
      <c r="BA17" s="156"/>
      <c r="BB17" s="506"/>
      <c r="BC17" s="156"/>
      <c r="BD17" s="506"/>
      <c r="BE17" s="156"/>
      <c r="BF17" s="506"/>
      <c r="BG17" s="156"/>
      <c r="BH17" s="506"/>
      <c r="BI17" s="156"/>
      <c r="BJ17" s="506"/>
      <c r="BK17" s="156"/>
      <c r="BL17" s="506"/>
      <c r="BM17" s="156"/>
      <c r="BN17" s="506"/>
      <c r="BO17" s="160"/>
    </row>
    <row r="18" spans="3:56" ht="23.25" customHeight="1">
      <c r="C18" s="170" t="s">
        <v>161</v>
      </c>
      <c r="D18" s="170"/>
      <c r="E18" s="452"/>
      <c r="F18" s="127"/>
      <c r="G18" s="453"/>
      <c r="H18" s="454"/>
      <c r="I18" s="453"/>
      <c r="J18" s="454"/>
      <c r="K18" s="454"/>
      <c r="L18" s="454"/>
      <c r="M18" s="454"/>
      <c r="N18" s="454"/>
      <c r="O18" s="454"/>
      <c r="P18" s="454"/>
      <c r="Q18" s="454"/>
      <c r="R18" s="454"/>
      <c r="S18" s="454"/>
      <c r="T18" s="454"/>
      <c r="U18" s="453"/>
      <c r="V18" s="454"/>
      <c r="W18" s="453"/>
      <c r="X18" s="454"/>
      <c r="Y18" s="1"/>
      <c r="Z18" s="19"/>
      <c r="AA18" s="1"/>
      <c r="AB18" s="19"/>
      <c r="AC18" s="1"/>
      <c r="AD18" s="19"/>
      <c r="AE18" s="1"/>
      <c r="AF18" s="19"/>
      <c r="AG18" s="1"/>
      <c r="AH18" s="19"/>
      <c r="AJ18" s="170"/>
      <c r="AK18" s="172"/>
      <c r="AL18" s="127"/>
      <c r="AM18" s="173"/>
      <c r="AN18" s="507"/>
      <c r="AO18" s="508"/>
      <c r="AP18" s="507"/>
      <c r="AQ18" s="508"/>
      <c r="AR18" s="507"/>
      <c r="AS18" s="508"/>
      <c r="AT18" s="507"/>
      <c r="AU18" s="508"/>
      <c r="AV18" s="507"/>
      <c r="AW18" s="508"/>
      <c r="AX18" s="507"/>
      <c r="AY18" s="508"/>
      <c r="AZ18" s="507"/>
      <c r="BA18" s="508"/>
      <c r="BB18" s="507"/>
      <c r="BC18" s="508"/>
      <c r="BD18" s="507"/>
    </row>
    <row r="19" spans="3:76" ht="24.75" customHeight="1">
      <c r="C19" s="129"/>
      <c r="D19" s="129" t="s">
        <v>162</v>
      </c>
      <c r="E19" s="636" t="s">
        <v>354</v>
      </c>
      <c r="F19" s="636"/>
      <c r="G19" s="636"/>
      <c r="H19" s="636"/>
      <c r="I19" s="636"/>
      <c r="J19" s="636"/>
      <c r="K19" s="636"/>
      <c r="L19" s="636"/>
      <c r="M19" s="636"/>
      <c r="N19" s="636"/>
      <c r="O19" s="636"/>
      <c r="P19" s="636"/>
      <c r="Q19" s="636"/>
      <c r="R19" s="636"/>
      <c r="S19" s="636"/>
      <c r="T19" s="636"/>
      <c r="U19" s="636"/>
      <c r="V19" s="636"/>
      <c r="W19" s="636"/>
      <c r="X19" s="636"/>
      <c r="Y19" s="636"/>
      <c r="Z19" s="636"/>
      <c r="AA19" s="636"/>
      <c r="AB19" s="636"/>
      <c r="AC19" s="636"/>
      <c r="AD19" s="636"/>
      <c r="AE19" s="636"/>
      <c r="AF19" s="636"/>
      <c r="AG19" s="636"/>
      <c r="AH19" s="636"/>
      <c r="AJ19" s="260" t="s">
        <v>153</v>
      </c>
      <c r="AK19" s="260" t="s">
        <v>154</v>
      </c>
      <c r="AL19" s="260" t="s">
        <v>155</v>
      </c>
      <c r="AM19" s="261">
        <v>1990</v>
      </c>
      <c r="AN19" s="262"/>
      <c r="AO19" s="261">
        <v>1995</v>
      </c>
      <c r="AP19" s="262"/>
      <c r="AQ19" s="261">
        <v>1996</v>
      </c>
      <c r="AR19" s="262"/>
      <c r="AS19" s="261">
        <v>1997</v>
      </c>
      <c r="AT19" s="262"/>
      <c r="AU19" s="261">
        <v>1998</v>
      </c>
      <c r="AV19" s="262"/>
      <c r="AW19" s="261">
        <v>1999</v>
      </c>
      <c r="AX19" s="262"/>
      <c r="AY19" s="261">
        <v>2000</v>
      </c>
      <c r="AZ19" s="262"/>
      <c r="BA19" s="261">
        <v>2001</v>
      </c>
      <c r="BB19" s="262"/>
      <c r="BC19" s="261">
        <v>2002</v>
      </c>
      <c r="BD19" s="262"/>
      <c r="BE19" s="261">
        <v>2003</v>
      </c>
      <c r="BF19" s="261"/>
      <c r="BG19" s="261">
        <v>2004</v>
      </c>
      <c r="BH19" s="262"/>
      <c r="BI19" s="261">
        <v>2005</v>
      </c>
      <c r="BJ19" s="262"/>
      <c r="BK19" s="261">
        <v>2006</v>
      </c>
      <c r="BL19" s="262"/>
      <c r="BM19" s="261">
        <v>2007</v>
      </c>
      <c r="BN19" s="262"/>
      <c r="BU19" s="2"/>
      <c r="BV19" s="2"/>
      <c r="BW19" s="2"/>
      <c r="BX19" s="2"/>
    </row>
    <row r="20" spans="3:76" ht="13.5" customHeight="1">
      <c r="C20" s="129"/>
      <c r="D20" s="129" t="s">
        <v>162</v>
      </c>
      <c r="E20" s="636" t="s">
        <v>353</v>
      </c>
      <c r="F20" s="636"/>
      <c r="G20" s="636"/>
      <c r="H20" s="636"/>
      <c r="I20" s="636"/>
      <c r="J20" s="636"/>
      <c r="K20" s="636"/>
      <c r="L20" s="636"/>
      <c r="M20" s="636"/>
      <c r="N20" s="636"/>
      <c r="O20" s="636"/>
      <c r="P20" s="636"/>
      <c r="Q20" s="636"/>
      <c r="R20" s="636"/>
      <c r="S20" s="636"/>
      <c r="T20" s="636"/>
      <c r="U20" s="636"/>
      <c r="V20" s="636"/>
      <c r="W20" s="636"/>
      <c r="X20" s="636"/>
      <c r="Y20" s="636"/>
      <c r="Z20" s="636"/>
      <c r="AA20" s="636"/>
      <c r="AB20" s="636"/>
      <c r="AC20" s="636"/>
      <c r="AD20" s="636"/>
      <c r="AE20" s="636"/>
      <c r="AF20" s="636"/>
      <c r="AG20" s="636"/>
      <c r="AH20" s="636"/>
      <c r="AJ20" s="121">
        <v>9</v>
      </c>
      <c r="AK20" s="187" t="s">
        <v>174</v>
      </c>
      <c r="AL20" s="263" t="s">
        <v>170</v>
      </c>
      <c r="AM20" s="265">
        <f>G$17</f>
        <v>100</v>
      </c>
      <c r="AN20" s="266"/>
      <c r="AO20" s="265">
        <f>I$17</f>
        <v>100</v>
      </c>
      <c r="AP20" s="266"/>
      <c r="AQ20" s="265">
        <f>K$17</f>
        <v>100</v>
      </c>
      <c r="AR20" s="266"/>
      <c r="AS20" s="265">
        <f>M$17</f>
        <v>100</v>
      </c>
      <c r="AT20" s="266"/>
      <c r="AU20" s="265">
        <f>O$17</f>
        <v>100</v>
      </c>
      <c r="AV20" s="266"/>
      <c r="AW20" s="265">
        <f>Q$17</f>
        <v>100</v>
      </c>
      <c r="AX20" s="266"/>
      <c r="AY20" s="265">
        <f>S$17</f>
        <v>100</v>
      </c>
      <c r="AZ20" s="266"/>
      <c r="BA20" s="265">
        <f>U$17</f>
        <v>100</v>
      </c>
      <c r="BB20" s="266"/>
      <c r="BC20" s="265">
        <f>W$17</f>
        <v>100</v>
      </c>
      <c r="BD20" s="266"/>
      <c r="BE20" s="265">
        <f>Y$17</f>
        <v>100</v>
      </c>
      <c r="BF20" s="265"/>
      <c r="BG20" s="265">
        <f>AA$17</f>
        <v>100</v>
      </c>
      <c r="BH20" s="266"/>
      <c r="BI20" s="265">
        <f>AC$17</f>
        <v>100</v>
      </c>
      <c r="BJ20" s="266"/>
      <c r="BK20" s="265">
        <f>AE$17</f>
        <v>100</v>
      </c>
      <c r="BL20" s="266"/>
      <c r="BM20" s="265">
        <f>AG$17</f>
        <v>100</v>
      </c>
      <c r="BN20" s="266"/>
      <c r="BU20" s="2"/>
      <c r="BV20" s="2"/>
      <c r="BW20" s="2"/>
      <c r="BX20" s="2"/>
    </row>
    <row r="21" spans="3:76" ht="25.5" customHeight="1">
      <c r="C21" s="188"/>
      <c r="D21" s="129" t="s">
        <v>162</v>
      </c>
      <c r="E21" s="636" t="s">
        <v>110</v>
      </c>
      <c r="F21" s="636"/>
      <c r="G21" s="636"/>
      <c r="H21" s="636"/>
      <c r="I21" s="636"/>
      <c r="J21" s="636"/>
      <c r="K21" s="636"/>
      <c r="L21" s="636"/>
      <c r="M21" s="636"/>
      <c r="N21" s="636"/>
      <c r="O21" s="636"/>
      <c r="P21" s="636"/>
      <c r="Q21" s="636"/>
      <c r="R21" s="636"/>
      <c r="S21" s="636"/>
      <c r="T21" s="636"/>
      <c r="U21" s="636"/>
      <c r="V21" s="636"/>
      <c r="W21" s="636"/>
      <c r="X21" s="636"/>
      <c r="Y21" s="636"/>
      <c r="Z21" s="636"/>
      <c r="AA21" s="636"/>
      <c r="AB21" s="636"/>
      <c r="AC21" s="636"/>
      <c r="AD21" s="636"/>
      <c r="AE21" s="636"/>
      <c r="AF21" s="636"/>
      <c r="AG21" s="636"/>
      <c r="AH21" s="636"/>
      <c r="AJ21" s="267"/>
      <c r="AK21" s="268" t="s">
        <v>362</v>
      </c>
      <c r="AL21" s="263" t="s">
        <v>156</v>
      </c>
      <c r="AM21" s="444">
        <f>G9+G10+G11+G12+G13+G14+G16</f>
        <v>0</v>
      </c>
      <c r="AN21" s="268"/>
      <c r="AO21" s="444">
        <f>I9+I10+I11+I12+I13+I14+I16</f>
        <v>0</v>
      </c>
      <c r="AP21" s="268"/>
      <c r="AQ21" s="444">
        <f>K9+K10+K11+K12+K13+K14+K16</f>
        <v>0</v>
      </c>
      <c r="AR21" s="268"/>
      <c r="AS21" s="444">
        <f>M9+M10+M11+M12+M13+M14+M16</f>
        <v>0</v>
      </c>
      <c r="AT21" s="268"/>
      <c r="AU21" s="444">
        <f>O9+O10+O11+O12+O13+O14+O16</f>
        <v>0</v>
      </c>
      <c r="AV21" s="268"/>
      <c r="AW21" s="444">
        <f>Q9+Q10+Q11+Q12+Q13+Q14+Q16</f>
        <v>0</v>
      </c>
      <c r="AX21" s="268"/>
      <c r="AY21" s="444">
        <f>S9+S10+S11+S12+S13+S14+S16</f>
        <v>0</v>
      </c>
      <c r="AZ21" s="268"/>
      <c r="BA21" s="444">
        <f>U9+U10+U11+U12+U13+U14+U16</f>
        <v>0</v>
      </c>
      <c r="BB21" s="268"/>
      <c r="BC21" s="444">
        <f>W9+W10+W11+W12+W13+W14+W16</f>
        <v>0</v>
      </c>
      <c r="BD21" s="268"/>
      <c r="BE21" s="444">
        <f>Y9+Y10+Y11+Y12+Y13+Y14+Y16</f>
        <v>0</v>
      </c>
      <c r="BF21" s="268"/>
      <c r="BG21" s="444">
        <f>AA9+AA10+AA11+AA12+AA13+AA14+AA16</f>
        <v>0</v>
      </c>
      <c r="BH21" s="268"/>
      <c r="BI21" s="444">
        <f>AC9+AC10+AC11+AC12+AC13+AC14+AC16</f>
        <v>0</v>
      </c>
      <c r="BJ21" s="268"/>
      <c r="BK21" s="444">
        <f>AE9+AE10+AE11+AE12+AE13+AE14+AE16</f>
        <v>0</v>
      </c>
      <c r="BL21" s="268"/>
      <c r="BM21" s="444">
        <f>AG9+AG10+AG11+AG12+AG13+AG14+AG16</f>
        <v>0</v>
      </c>
      <c r="BN21" s="268"/>
      <c r="BU21" s="2"/>
      <c r="BV21" s="2"/>
      <c r="BW21" s="2"/>
      <c r="BX21" s="2"/>
    </row>
    <row r="22" spans="3:76" ht="21.75" customHeight="1">
      <c r="C22" s="188"/>
      <c r="D22" s="188"/>
      <c r="E22" s="172"/>
      <c r="F22" s="127"/>
      <c r="G22" s="173"/>
      <c r="H22" s="174"/>
      <c r="I22" s="173"/>
      <c r="J22" s="174"/>
      <c r="K22" s="174"/>
      <c r="L22" s="174"/>
      <c r="M22" s="174"/>
      <c r="N22" s="174"/>
      <c r="O22" s="174"/>
      <c r="P22" s="174"/>
      <c r="Q22" s="174"/>
      <c r="R22" s="174"/>
      <c r="S22" s="174"/>
      <c r="T22" s="174"/>
      <c r="U22" s="173"/>
      <c r="V22" s="174"/>
      <c r="W22" s="173"/>
      <c r="X22" s="174"/>
      <c r="AJ22" s="509"/>
      <c r="AK22" s="452"/>
      <c r="AL22" s="127"/>
      <c r="AM22" s="453"/>
      <c r="AN22" s="510"/>
      <c r="AO22" s="479"/>
      <c r="AP22" s="510"/>
      <c r="AQ22" s="479"/>
      <c r="AR22" s="510"/>
      <c r="AS22" s="479"/>
      <c r="AT22" s="510"/>
      <c r="AU22" s="479"/>
      <c r="AV22" s="510"/>
      <c r="AW22" s="479"/>
      <c r="AX22" s="510"/>
      <c r="AY22" s="479"/>
      <c r="AZ22" s="510"/>
      <c r="BA22" s="479"/>
      <c r="BB22" s="510"/>
      <c r="BC22" s="479"/>
      <c r="BD22" s="510"/>
      <c r="BE22" s="407"/>
      <c r="BF22" s="494"/>
      <c r="BG22" s="407"/>
      <c r="BH22" s="494"/>
      <c r="BI22" s="407"/>
      <c r="BJ22" s="494"/>
      <c r="BK22" s="407"/>
      <c r="BL22" s="494"/>
      <c r="BM22" s="407"/>
      <c r="BN22" s="494"/>
      <c r="BO22" s="2"/>
      <c r="BP22" s="2"/>
      <c r="BQ22" s="2"/>
      <c r="BR22" s="2"/>
      <c r="BS22" s="2"/>
      <c r="BT22" s="2"/>
      <c r="BU22" s="2"/>
      <c r="BV22" s="2"/>
      <c r="BW22" s="2"/>
      <c r="BX22" s="2"/>
    </row>
    <row r="23" spans="1:76" ht="17.25" customHeight="1">
      <c r="A23" s="75"/>
      <c r="B23" s="75">
        <v>2</v>
      </c>
      <c r="C23" s="134" t="s">
        <v>283</v>
      </c>
      <c r="D23" s="134"/>
      <c r="E23" s="134"/>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6"/>
      <c r="AF23" s="137"/>
      <c r="AG23" s="136"/>
      <c r="AH23" s="137"/>
      <c r="AI23" s="160"/>
      <c r="AJ23" s="139"/>
      <c r="AK23" s="139"/>
      <c r="AL23" s="18"/>
      <c r="AM23" s="511"/>
      <c r="AN23" s="512"/>
      <c r="AO23" s="511"/>
      <c r="AP23" s="512"/>
      <c r="AQ23" s="511"/>
      <c r="AR23" s="512"/>
      <c r="AS23" s="511"/>
      <c r="AT23" s="512"/>
      <c r="AU23" s="511"/>
      <c r="AV23" s="512"/>
      <c r="AW23" s="511"/>
      <c r="AX23" s="512"/>
      <c r="AY23" s="511"/>
      <c r="AZ23" s="512"/>
      <c r="BA23" s="511"/>
      <c r="BB23" s="512"/>
      <c r="BC23" s="511"/>
      <c r="BD23" s="512"/>
      <c r="BE23" s="511"/>
      <c r="BF23" s="512"/>
      <c r="BG23" s="511"/>
      <c r="BH23" s="512"/>
      <c r="BI23" s="511"/>
      <c r="BJ23" s="512"/>
      <c r="BK23" s="511"/>
      <c r="BL23" s="512"/>
      <c r="BM23" s="511"/>
      <c r="BN23" s="512"/>
      <c r="BO23" s="491"/>
      <c r="BP23" s="2"/>
      <c r="BQ23" s="2"/>
      <c r="BR23" s="2"/>
      <c r="BS23" s="2"/>
      <c r="BT23" s="2"/>
      <c r="BU23" s="2"/>
      <c r="BV23" s="2"/>
      <c r="BW23" s="2"/>
      <c r="BX23" s="2"/>
    </row>
    <row r="24" spans="1:76" ht="9" customHeight="1">
      <c r="A24" s="75"/>
      <c r="C24" s="138"/>
      <c r="D24" s="139"/>
      <c r="E24" s="139"/>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
      <c r="AF24" s="19"/>
      <c r="AG24" s="1"/>
      <c r="AH24" s="19"/>
      <c r="AI24" s="1"/>
      <c r="AJ24" s="139"/>
      <c r="AK24" s="139"/>
      <c r="AL24" s="18"/>
      <c r="AM24" s="511"/>
      <c r="AN24" s="512"/>
      <c r="AO24" s="511"/>
      <c r="AP24" s="512"/>
      <c r="AQ24" s="511"/>
      <c r="AR24" s="512"/>
      <c r="AS24" s="511"/>
      <c r="AT24" s="512"/>
      <c r="AU24" s="511"/>
      <c r="AV24" s="512"/>
      <c r="AW24" s="511"/>
      <c r="AX24" s="512"/>
      <c r="AY24" s="511"/>
      <c r="AZ24" s="512"/>
      <c r="BA24" s="511"/>
      <c r="BB24" s="512"/>
      <c r="BC24" s="511"/>
      <c r="BD24" s="512"/>
      <c r="BE24" s="511"/>
      <c r="BF24" s="512"/>
      <c r="BG24" s="511"/>
      <c r="BH24" s="512"/>
      <c r="BI24" s="511"/>
      <c r="BJ24" s="512"/>
      <c r="BK24" s="511"/>
      <c r="BL24" s="512"/>
      <c r="BM24" s="511"/>
      <c r="BN24" s="512"/>
      <c r="BO24" s="23"/>
      <c r="BP24" s="2"/>
      <c r="BQ24" s="2"/>
      <c r="BR24" s="2"/>
      <c r="BS24" s="2"/>
      <c r="BT24" s="2"/>
      <c r="BU24" s="2"/>
      <c r="BV24" s="2"/>
      <c r="BW24" s="2"/>
      <c r="BX24" s="2"/>
    </row>
    <row r="25" spans="1:76" ht="18" customHeight="1">
      <c r="A25" s="75"/>
      <c r="C25" s="140" t="s">
        <v>163</v>
      </c>
      <c r="D25" s="141" t="s">
        <v>284</v>
      </c>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612"/>
      <c r="AF25" s="612"/>
      <c r="AG25" s="612"/>
      <c r="AH25" s="143"/>
      <c r="AI25" s="144"/>
      <c r="AJ25" s="448"/>
      <c r="AK25" s="448"/>
      <c r="AL25" s="448"/>
      <c r="AM25" s="513"/>
      <c r="AN25" s="514"/>
      <c r="AO25" s="513"/>
      <c r="AP25" s="514"/>
      <c r="AQ25" s="513"/>
      <c r="AR25" s="514"/>
      <c r="AS25" s="513"/>
      <c r="AT25" s="514"/>
      <c r="AU25" s="513"/>
      <c r="AV25" s="514"/>
      <c r="AW25" s="513"/>
      <c r="AX25" s="514"/>
      <c r="AY25" s="513"/>
      <c r="AZ25" s="514"/>
      <c r="BA25" s="513"/>
      <c r="BB25" s="514"/>
      <c r="BC25" s="513"/>
      <c r="BD25" s="514"/>
      <c r="BE25" s="513"/>
      <c r="BF25" s="514"/>
      <c r="BG25" s="513"/>
      <c r="BH25" s="514"/>
      <c r="BI25" s="513"/>
      <c r="BJ25" s="514"/>
      <c r="BK25" s="639"/>
      <c r="BL25" s="639"/>
      <c r="BM25" s="639"/>
      <c r="BN25" s="514"/>
      <c r="BO25" s="23"/>
      <c r="BP25" s="2"/>
      <c r="BQ25" s="2"/>
      <c r="BR25" s="2"/>
      <c r="BS25" s="2"/>
      <c r="BT25" s="2"/>
      <c r="BU25" s="2"/>
      <c r="BV25" s="2"/>
      <c r="BW25" s="2"/>
      <c r="BX25" s="2"/>
    </row>
    <row r="26" spans="1:67" ht="16.5" customHeight="1">
      <c r="A26" s="75"/>
      <c r="C26" s="145"/>
      <c r="D26" s="613"/>
      <c r="E26" s="613"/>
      <c r="F26" s="613"/>
      <c r="G26" s="613"/>
      <c r="H26" s="613"/>
      <c r="I26" s="613"/>
      <c r="J26" s="613"/>
      <c r="K26" s="613"/>
      <c r="L26" s="613"/>
      <c r="M26" s="613"/>
      <c r="N26" s="613"/>
      <c r="O26" s="613"/>
      <c r="P26" s="613"/>
      <c r="Q26" s="613"/>
      <c r="R26" s="613"/>
      <c r="S26" s="613"/>
      <c r="T26" s="613"/>
      <c r="U26" s="613"/>
      <c r="V26" s="613"/>
      <c r="W26" s="613"/>
      <c r="X26" s="613"/>
      <c r="Y26" s="613"/>
      <c r="Z26" s="613"/>
      <c r="AA26" s="613"/>
      <c r="AB26" s="613"/>
      <c r="AC26" s="613"/>
      <c r="AD26" s="613"/>
      <c r="AE26" s="613"/>
      <c r="AF26" s="613"/>
      <c r="AG26" s="613"/>
      <c r="AH26" s="613"/>
      <c r="AI26" s="144"/>
      <c r="AJ26" s="637"/>
      <c r="AK26" s="637"/>
      <c r="AL26" s="637"/>
      <c r="AM26" s="637"/>
      <c r="AN26" s="637"/>
      <c r="AO26" s="637"/>
      <c r="AP26" s="637"/>
      <c r="AQ26" s="637"/>
      <c r="AR26" s="637"/>
      <c r="AS26" s="637"/>
      <c r="AT26" s="637"/>
      <c r="AU26" s="637"/>
      <c r="AV26" s="637"/>
      <c r="AW26" s="637"/>
      <c r="AX26" s="637"/>
      <c r="AY26" s="637"/>
      <c r="AZ26" s="637"/>
      <c r="BA26" s="637"/>
      <c r="BB26" s="637"/>
      <c r="BC26" s="637"/>
      <c r="BD26" s="637"/>
      <c r="BE26" s="637"/>
      <c r="BF26" s="637"/>
      <c r="BG26" s="637"/>
      <c r="BH26" s="637"/>
      <c r="BI26" s="637"/>
      <c r="BJ26" s="637"/>
      <c r="BK26" s="637"/>
      <c r="BL26" s="637"/>
      <c r="BM26" s="637"/>
      <c r="BN26" s="637"/>
      <c r="BO26" s="17"/>
    </row>
    <row r="27" spans="1:67" ht="16.5" customHeight="1">
      <c r="A27" s="75"/>
      <c r="C27" s="146"/>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8"/>
      <c r="AE27" s="618"/>
      <c r="AF27" s="618"/>
      <c r="AG27" s="618"/>
      <c r="AH27" s="618"/>
      <c r="AI27" s="144"/>
      <c r="AJ27" s="637"/>
      <c r="AK27" s="637"/>
      <c r="AL27" s="637"/>
      <c r="AM27" s="637"/>
      <c r="AN27" s="637"/>
      <c r="AO27" s="637"/>
      <c r="AP27" s="637"/>
      <c r="AQ27" s="637"/>
      <c r="AR27" s="637"/>
      <c r="AS27" s="637"/>
      <c r="AT27" s="637"/>
      <c r="AU27" s="637"/>
      <c r="AV27" s="637"/>
      <c r="AW27" s="637"/>
      <c r="AX27" s="637"/>
      <c r="AY27" s="637"/>
      <c r="AZ27" s="637"/>
      <c r="BA27" s="637"/>
      <c r="BB27" s="637"/>
      <c r="BC27" s="637"/>
      <c r="BD27" s="637"/>
      <c r="BE27" s="637"/>
      <c r="BF27" s="637"/>
      <c r="BG27" s="637"/>
      <c r="BH27" s="637"/>
      <c r="BI27" s="637"/>
      <c r="BJ27" s="637"/>
      <c r="BK27" s="637"/>
      <c r="BL27" s="637"/>
      <c r="BM27" s="637"/>
      <c r="BN27" s="637"/>
      <c r="BO27" s="17"/>
    </row>
    <row r="28" spans="1:67" ht="16.5" customHeight="1">
      <c r="A28" s="75"/>
      <c r="C28" s="146"/>
      <c r="D28" s="618"/>
      <c r="E28" s="618"/>
      <c r="F28" s="618"/>
      <c r="G28" s="618"/>
      <c r="H28" s="618"/>
      <c r="I28" s="618"/>
      <c r="J28" s="618"/>
      <c r="K28" s="618"/>
      <c r="L28" s="618"/>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144"/>
      <c r="AJ28" s="637"/>
      <c r="AK28" s="637"/>
      <c r="AL28" s="637"/>
      <c r="AM28" s="637"/>
      <c r="AN28" s="637"/>
      <c r="AO28" s="637"/>
      <c r="AP28" s="637"/>
      <c r="AQ28" s="637"/>
      <c r="AR28" s="637"/>
      <c r="AS28" s="637"/>
      <c r="AT28" s="637"/>
      <c r="AU28" s="637"/>
      <c r="AV28" s="637"/>
      <c r="AW28" s="637"/>
      <c r="AX28" s="637"/>
      <c r="AY28" s="637"/>
      <c r="AZ28" s="637"/>
      <c r="BA28" s="637"/>
      <c r="BB28" s="637"/>
      <c r="BC28" s="637"/>
      <c r="BD28" s="637"/>
      <c r="BE28" s="637"/>
      <c r="BF28" s="637"/>
      <c r="BG28" s="637"/>
      <c r="BH28" s="637"/>
      <c r="BI28" s="637"/>
      <c r="BJ28" s="637"/>
      <c r="BK28" s="637"/>
      <c r="BL28" s="637"/>
      <c r="BM28" s="637"/>
      <c r="BN28" s="637"/>
      <c r="BO28" s="17"/>
    </row>
    <row r="29" spans="1:67" ht="16.5" customHeight="1">
      <c r="A29" s="75"/>
      <c r="C29" s="146"/>
      <c r="D29" s="618"/>
      <c r="E29" s="618"/>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c r="AH29" s="618"/>
      <c r="AI29" s="144"/>
      <c r="AJ29" s="637"/>
      <c r="AK29" s="637"/>
      <c r="AL29" s="637"/>
      <c r="AM29" s="637"/>
      <c r="AN29" s="637"/>
      <c r="AO29" s="637"/>
      <c r="AP29" s="637"/>
      <c r="AQ29" s="637"/>
      <c r="AR29" s="637"/>
      <c r="AS29" s="637"/>
      <c r="AT29" s="637"/>
      <c r="AU29" s="637"/>
      <c r="AV29" s="637"/>
      <c r="AW29" s="637"/>
      <c r="AX29" s="637"/>
      <c r="AY29" s="637"/>
      <c r="AZ29" s="637"/>
      <c r="BA29" s="637"/>
      <c r="BB29" s="637"/>
      <c r="BC29" s="637"/>
      <c r="BD29" s="637"/>
      <c r="BE29" s="637"/>
      <c r="BF29" s="637"/>
      <c r="BG29" s="637"/>
      <c r="BH29" s="637"/>
      <c r="BI29" s="637"/>
      <c r="BJ29" s="637"/>
      <c r="BK29" s="637"/>
      <c r="BL29" s="637"/>
      <c r="BM29" s="637"/>
      <c r="BN29" s="637"/>
      <c r="BO29" s="17"/>
    </row>
    <row r="30" spans="1:67" ht="16.5" customHeight="1">
      <c r="A30" s="75"/>
      <c r="C30" s="146"/>
      <c r="D30" s="618"/>
      <c r="E30" s="618"/>
      <c r="F30" s="618"/>
      <c r="G30" s="618"/>
      <c r="H30" s="618"/>
      <c r="I30" s="618"/>
      <c r="J30" s="618"/>
      <c r="K30" s="618"/>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18"/>
      <c r="AI30" s="144"/>
      <c r="AJ30" s="637"/>
      <c r="AK30" s="637"/>
      <c r="AL30" s="637"/>
      <c r="AM30" s="637"/>
      <c r="AN30" s="637"/>
      <c r="AO30" s="637"/>
      <c r="AP30" s="637"/>
      <c r="AQ30" s="637"/>
      <c r="AR30" s="637"/>
      <c r="AS30" s="637"/>
      <c r="AT30" s="637"/>
      <c r="AU30" s="637"/>
      <c r="AV30" s="637"/>
      <c r="AW30" s="637"/>
      <c r="AX30" s="637"/>
      <c r="AY30" s="637"/>
      <c r="AZ30" s="637"/>
      <c r="BA30" s="637"/>
      <c r="BB30" s="637"/>
      <c r="BC30" s="637"/>
      <c r="BD30" s="637"/>
      <c r="BE30" s="637"/>
      <c r="BF30" s="637"/>
      <c r="BG30" s="637"/>
      <c r="BH30" s="637"/>
      <c r="BI30" s="637"/>
      <c r="BJ30" s="637"/>
      <c r="BK30" s="637"/>
      <c r="BL30" s="637"/>
      <c r="BM30" s="637"/>
      <c r="BN30" s="637"/>
      <c r="BO30" s="17"/>
    </row>
    <row r="31" spans="1:67" ht="16.5" customHeight="1">
      <c r="A31" s="75"/>
      <c r="C31" s="146"/>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144"/>
      <c r="AJ31" s="637"/>
      <c r="AK31" s="637"/>
      <c r="AL31" s="637"/>
      <c r="AM31" s="637"/>
      <c r="AN31" s="637"/>
      <c r="AO31" s="637"/>
      <c r="AP31" s="637"/>
      <c r="AQ31" s="637"/>
      <c r="AR31" s="637"/>
      <c r="AS31" s="637"/>
      <c r="AT31" s="637"/>
      <c r="AU31" s="637"/>
      <c r="AV31" s="637"/>
      <c r="AW31" s="637"/>
      <c r="AX31" s="637"/>
      <c r="AY31" s="637"/>
      <c r="AZ31" s="637"/>
      <c r="BA31" s="637"/>
      <c r="BB31" s="637"/>
      <c r="BC31" s="637"/>
      <c r="BD31" s="637"/>
      <c r="BE31" s="637"/>
      <c r="BF31" s="637"/>
      <c r="BG31" s="637"/>
      <c r="BH31" s="637"/>
      <c r="BI31" s="637"/>
      <c r="BJ31" s="637"/>
      <c r="BK31" s="637"/>
      <c r="BL31" s="637"/>
      <c r="BM31" s="637"/>
      <c r="BN31" s="637"/>
      <c r="BO31" s="17"/>
    </row>
    <row r="32" spans="1:67" ht="16.5" customHeight="1">
      <c r="A32" s="75"/>
      <c r="C32" s="146"/>
      <c r="D32" s="618"/>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144"/>
      <c r="AJ32" s="637"/>
      <c r="AK32" s="637"/>
      <c r="AL32" s="637"/>
      <c r="AM32" s="637"/>
      <c r="AN32" s="637"/>
      <c r="AO32" s="637"/>
      <c r="AP32" s="637"/>
      <c r="AQ32" s="637"/>
      <c r="AR32" s="637"/>
      <c r="AS32" s="637"/>
      <c r="AT32" s="637"/>
      <c r="AU32" s="637"/>
      <c r="AV32" s="637"/>
      <c r="AW32" s="637"/>
      <c r="AX32" s="637"/>
      <c r="AY32" s="637"/>
      <c r="AZ32" s="637"/>
      <c r="BA32" s="637"/>
      <c r="BB32" s="637"/>
      <c r="BC32" s="637"/>
      <c r="BD32" s="637"/>
      <c r="BE32" s="637"/>
      <c r="BF32" s="637"/>
      <c r="BG32" s="637"/>
      <c r="BH32" s="637"/>
      <c r="BI32" s="637"/>
      <c r="BJ32" s="637"/>
      <c r="BK32" s="637"/>
      <c r="BL32" s="637"/>
      <c r="BM32" s="637"/>
      <c r="BN32" s="637"/>
      <c r="BO32" s="17"/>
    </row>
    <row r="33" spans="1:67" ht="16.5" customHeight="1">
      <c r="A33" s="75"/>
      <c r="C33" s="146"/>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144"/>
      <c r="AJ33" s="637"/>
      <c r="AK33" s="637"/>
      <c r="AL33" s="637"/>
      <c r="AM33" s="637"/>
      <c r="AN33" s="637"/>
      <c r="AO33" s="637"/>
      <c r="AP33" s="637"/>
      <c r="AQ33" s="637"/>
      <c r="AR33" s="637"/>
      <c r="AS33" s="637"/>
      <c r="AT33" s="637"/>
      <c r="AU33" s="637"/>
      <c r="AV33" s="637"/>
      <c r="AW33" s="637"/>
      <c r="AX33" s="637"/>
      <c r="AY33" s="637"/>
      <c r="AZ33" s="637"/>
      <c r="BA33" s="637"/>
      <c r="BB33" s="637"/>
      <c r="BC33" s="637"/>
      <c r="BD33" s="637"/>
      <c r="BE33" s="637"/>
      <c r="BF33" s="637"/>
      <c r="BG33" s="637"/>
      <c r="BH33" s="637"/>
      <c r="BI33" s="637"/>
      <c r="BJ33" s="637"/>
      <c r="BK33" s="637"/>
      <c r="BL33" s="637"/>
      <c r="BM33" s="637"/>
      <c r="BN33" s="637"/>
      <c r="BO33" s="17"/>
    </row>
    <row r="34" spans="1:67" ht="16.5" customHeight="1">
      <c r="A34" s="75"/>
      <c r="C34" s="146"/>
      <c r="D34" s="618"/>
      <c r="E34" s="618"/>
      <c r="F34" s="618"/>
      <c r="G34" s="618"/>
      <c r="H34" s="618"/>
      <c r="I34" s="618"/>
      <c r="J34" s="618"/>
      <c r="K34" s="618"/>
      <c r="L34" s="618"/>
      <c r="M34" s="618"/>
      <c r="N34" s="618"/>
      <c r="O34" s="618"/>
      <c r="P34" s="618"/>
      <c r="Q34" s="618"/>
      <c r="R34" s="618"/>
      <c r="S34" s="618"/>
      <c r="T34" s="618"/>
      <c r="U34" s="618"/>
      <c r="V34" s="618"/>
      <c r="W34" s="618"/>
      <c r="X34" s="618"/>
      <c r="Y34" s="618"/>
      <c r="Z34" s="618"/>
      <c r="AA34" s="618"/>
      <c r="AB34" s="618"/>
      <c r="AC34" s="618"/>
      <c r="AD34" s="618"/>
      <c r="AE34" s="618"/>
      <c r="AF34" s="618"/>
      <c r="AG34" s="618"/>
      <c r="AH34" s="618"/>
      <c r="AI34" s="144"/>
      <c r="AJ34" s="637"/>
      <c r="AK34" s="637"/>
      <c r="AL34" s="637"/>
      <c r="AM34" s="637"/>
      <c r="AN34" s="637"/>
      <c r="AO34" s="637"/>
      <c r="AP34" s="637"/>
      <c r="AQ34" s="637"/>
      <c r="AR34" s="637"/>
      <c r="AS34" s="637"/>
      <c r="AT34" s="637"/>
      <c r="AU34" s="637"/>
      <c r="AV34" s="637"/>
      <c r="AW34" s="637"/>
      <c r="AX34" s="637"/>
      <c r="AY34" s="637"/>
      <c r="AZ34" s="637"/>
      <c r="BA34" s="637"/>
      <c r="BB34" s="637"/>
      <c r="BC34" s="637"/>
      <c r="BD34" s="637"/>
      <c r="BE34" s="637"/>
      <c r="BF34" s="637"/>
      <c r="BG34" s="637"/>
      <c r="BH34" s="637"/>
      <c r="BI34" s="637"/>
      <c r="BJ34" s="637"/>
      <c r="BK34" s="637"/>
      <c r="BL34" s="637"/>
      <c r="BM34" s="637"/>
      <c r="BN34" s="637"/>
      <c r="BO34" s="17"/>
    </row>
    <row r="35" spans="1:67" ht="16.5" customHeight="1">
      <c r="A35" s="75"/>
      <c r="C35" s="146"/>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144"/>
      <c r="AJ35" s="637"/>
      <c r="AK35" s="637"/>
      <c r="AL35" s="637"/>
      <c r="AM35" s="637"/>
      <c r="AN35" s="637"/>
      <c r="AO35" s="637"/>
      <c r="AP35" s="637"/>
      <c r="AQ35" s="637"/>
      <c r="AR35" s="637"/>
      <c r="AS35" s="637"/>
      <c r="AT35" s="637"/>
      <c r="AU35" s="637"/>
      <c r="AV35" s="637"/>
      <c r="AW35" s="637"/>
      <c r="AX35" s="637"/>
      <c r="AY35" s="637"/>
      <c r="AZ35" s="637"/>
      <c r="BA35" s="637"/>
      <c r="BB35" s="637"/>
      <c r="BC35" s="637"/>
      <c r="BD35" s="637"/>
      <c r="BE35" s="637"/>
      <c r="BF35" s="637"/>
      <c r="BG35" s="637"/>
      <c r="BH35" s="637"/>
      <c r="BI35" s="637"/>
      <c r="BJ35" s="637"/>
      <c r="BK35" s="637"/>
      <c r="BL35" s="637"/>
      <c r="BM35" s="637"/>
      <c r="BN35" s="637"/>
      <c r="BO35" s="17"/>
    </row>
    <row r="36" spans="1:67" ht="16.5" customHeight="1">
      <c r="A36" s="75"/>
      <c r="C36" s="146"/>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18"/>
      <c r="AH36" s="618"/>
      <c r="AI36" s="144"/>
      <c r="AJ36" s="637"/>
      <c r="AK36" s="637"/>
      <c r="AL36" s="637"/>
      <c r="AM36" s="637"/>
      <c r="AN36" s="637"/>
      <c r="AO36" s="637"/>
      <c r="AP36" s="637"/>
      <c r="AQ36" s="637"/>
      <c r="AR36" s="637"/>
      <c r="AS36" s="637"/>
      <c r="AT36" s="637"/>
      <c r="AU36" s="637"/>
      <c r="AV36" s="637"/>
      <c r="AW36" s="637"/>
      <c r="AX36" s="637"/>
      <c r="AY36" s="637"/>
      <c r="AZ36" s="637"/>
      <c r="BA36" s="637"/>
      <c r="BB36" s="637"/>
      <c r="BC36" s="637"/>
      <c r="BD36" s="637"/>
      <c r="BE36" s="637"/>
      <c r="BF36" s="637"/>
      <c r="BG36" s="637"/>
      <c r="BH36" s="637"/>
      <c r="BI36" s="637"/>
      <c r="BJ36" s="637"/>
      <c r="BK36" s="637"/>
      <c r="BL36" s="637"/>
      <c r="BM36" s="637"/>
      <c r="BN36" s="637"/>
      <c r="BO36" s="17"/>
    </row>
    <row r="37" spans="1:67" ht="16.5" customHeight="1">
      <c r="A37" s="75"/>
      <c r="C37" s="146"/>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144"/>
      <c r="AJ37" s="637"/>
      <c r="AK37" s="637"/>
      <c r="AL37" s="637"/>
      <c r="AM37" s="637"/>
      <c r="AN37" s="637"/>
      <c r="AO37" s="637"/>
      <c r="AP37" s="637"/>
      <c r="AQ37" s="637"/>
      <c r="AR37" s="637"/>
      <c r="AS37" s="637"/>
      <c r="AT37" s="637"/>
      <c r="AU37" s="637"/>
      <c r="AV37" s="637"/>
      <c r="AW37" s="637"/>
      <c r="AX37" s="637"/>
      <c r="AY37" s="637"/>
      <c r="AZ37" s="637"/>
      <c r="BA37" s="637"/>
      <c r="BB37" s="637"/>
      <c r="BC37" s="637"/>
      <c r="BD37" s="637"/>
      <c r="BE37" s="637"/>
      <c r="BF37" s="637"/>
      <c r="BG37" s="637"/>
      <c r="BH37" s="637"/>
      <c r="BI37" s="637"/>
      <c r="BJ37" s="637"/>
      <c r="BK37" s="637"/>
      <c r="BL37" s="637"/>
      <c r="BM37" s="637"/>
      <c r="BN37" s="637"/>
      <c r="BO37" s="17"/>
    </row>
    <row r="38" spans="1:67" ht="16.5" customHeight="1">
      <c r="A38" s="75"/>
      <c r="C38" s="146"/>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144"/>
      <c r="AJ38" s="637"/>
      <c r="AK38" s="637"/>
      <c r="AL38" s="637"/>
      <c r="AM38" s="637"/>
      <c r="AN38" s="637"/>
      <c r="AO38" s="637"/>
      <c r="AP38" s="637"/>
      <c r="AQ38" s="637"/>
      <c r="AR38" s="637"/>
      <c r="AS38" s="637"/>
      <c r="AT38" s="637"/>
      <c r="AU38" s="637"/>
      <c r="AV38" s="637"/>
      <c r="AW38" s="637"/>
      <c r="AX38" s="637"/>
      <c r="AY38" s="637"/>
      <c r="AZ38" s="637"/>
      <c r="BA38" s="637"/>
      <c r="BB38" s="637"/>
      <c r="BC38" s="637"/>
      <c r="BD38" s="637"/>
      <c r="BE38" s="637"/>
      <c r="BF38" s="637"/>
      <c r="BG38" s="637"/>
      <c r="BH38" s="637"/>
      <c r="BI38" s="637"/>
      <c r="BJ38" s="637"/>
      <c r="BK38" s="637"/>
      <c r="BL38" s="637"/>
      <c r="BM38" s="637"/>
      <c r="BN38" s="637"/>
      <c r="BO38" s="17"/>
    </row>
    <row r="39" spans="1:67" ht="16.5" customHeight="1">
      <c r="A39" s="75"/>
      <c r="C39" s="146"/>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144"/>
      <c r="AJ39" s="637"/>
      <c r="AK39" s="637"/>
      <c r="AL39" s="637"/>
      <c r="AM39" s="637"/>
      <c r="AN39" s="637"/>
      <c r="AO39" s="637"/>
      <c r="AP39" s="637"/>
      <c r="AQ39" s="637"/>
      <c r="AR39" s="637"/>
      <c r="AS39" s="637"/>
      <c r="AT39" s="637"/>
      <c r="AU39" s="637"/>
      <c r="AV39" s="637"/>
      <c r="AW39" s="637"/>
      <c r="AX39" s="637"/>
      <c r="AY39" s="637"/>
      <c r="AZ39" s="637"/>
      <c r="BA39" s="637"/>
      <c r="BB39" s="637"/>
      <c r="BC39" s="637"/>
      <c r="BD39" s="637"/>
      <c r="BE39" s="637"/>
      <c r="BF39" s="637"/>
      <c r="BG39" s="637"/>
      <c r="BH39" s="637"/>
      <c r="BI39" s="637"/>
      <c r="BJ39" s="637"/>
      <c r="BK39" s="637"/>
      <c r="BL39" s="637"/>
      <c r="BM39" s="637"/>
      <c r="BN39" s="637"/>
      <c r="BO39" s="17"/>
    </row>
    <row r="40" spans="1:67" ht="16.5" customHeight="1">
      <c r="A40" s="75"/>
      <c r="C40" s="146"/>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144"/>
      <c r="AJ40" s="637"/>
      <c r="AK40" s="637"/>
      <c r="AL40" s="637"/>
      <c r="AM40" s="637"/>
      <c r="AN40" s="637"/>
      <c r="AO40" s="637"/>
      <c r="AP40" s="637"/>
      <c r="AQ40" s="637"/>
      <c r="AR40" s="637"/>
      <c r="AS40" s="637"/>
      <c r="AT40" s="637"/>
      <c r="AU40" s="637"/>
      <c r="AV40" s="637"/>
      <c r="AW40" s="637"/>
      <c r="AX40" s="637"/>
      <c r="AY40" s="637"/>
      <c r="AZ40" s="637"/>
      <c r="BA40" s="637"/>
      <c r="BB40" s="637"/>
      <c r="BC40" s="637"/>
      <c r="BD40" s="637"/>
      <c r="BE40" s="637"/>
      <c r="BF40" s="637"/>
      <c r="BG40" s="637"/>
      <c r="BH40" s="637"/>
      <c r="BI40" s="637"/>
      <c r="BJ40" s="637"/>
      <c r="BK40" s="637"/>
      <c r="BL40" s="637"/>
      <c r="BM40" s="637"/>
      <c r="BN40" s="637"/>
      <c r="BO40" s="17"/>
    </row>
    <row r="41" spans="1:67" ht="16.5" customHeight="1">
      <c r="A41" s="75"/>
      <c r="C41" s="146"/>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144"/>
      <c r="AJ41" s="637"/>
      <c r="AK41" s="637"/>
      <c r="AL41" s="637"/>
      <c r="AM41" s="637"/>
      <c r="AN41" s="637"/>
      <c r="AO41" s="637"/>
      <c r="AP41" s="637"/>
      <c r="AQ41" s="637"/>
      <c r="AR41" s="637"/>
      <c r="AS41" s="637"/>
      <c r="AT41" s="637"/>
      <c r="AU41" s="637"/>
      <c r="AV41" s="637"/>
      <c r="AW41" s="637"/>
      <c r="AX41" s="637"/>
      <c r="AY41" s="637"/>
      <c r="AZ41" s="637"/>
      <c r="BA41" s="637"/>
      <c r="BB41" s="637"/>
      <c r="BC41" s="637"/>
      <c r="BD41" s="637"/>
      <c r="BE41" s="637"/>
      <c r="BF41" s="637"/>
      <c r="BG41" s="637"/>
      <c r="BH41" s="637"/>
      <c r="BI41" s="637"/>
      <c r="BJ41" s="637"/>
      <c r="BK41" s="637"/>
      <c r="BL41" s="637"/>
      <c r="BM41" s="637"/>
      <c r="BN41" s="637"/>
      <c r="BO41" s="17"/>
    </row>
    <row r="42" spans="1:67" ht="16.5" customHeight="1">
      <c r="A42" s="75"/>
      <c r="C42" s="146"/>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144"/>
      <c r="AJ42" s="637"/>
      <c r="AK42" s="637"/>
      <c r="AL42" s="637"/>
      <c r="AM42" s="637"/>
      <c r="AN42" s="637"/>
      <c r="AO42" s="637"/>
      <c r="AP42" s="637"/>
      <c r="AQ42" s="637"/>
      <c r="AR42" s="637"/>
      <c r="AS42" s="637"/>
      <c r="AT42" s="637"/>
      <c r="AU42" s="637"/>
      <c r="AV42" s="637"/>
      <c r="AW42" s="637"/>
      <c r="AX42" s="637"/>
      <c r="AY42" s="637"/>
      <c r="AZ42" s="637"/>
      <c r="BA42" s="637"/>
      <c r="BB42" s="637"/>
      <c r="BC42" s="637"/>
      <c r="BD42" s="637"/>
      <c r="BE42" s="637"/>
      <c r="BF42" s="637"/>
      <c r="BG42" s="637"/>
      <c r="BH42" s="637"/>
      <c r="BI42" s="637"/>
      <c r="BJ42" s="637"/>
      <c r="BK42" s="637"/>
      <c r="BL42" s="637"/>
      <c r="BM42" s="637"/>
      <c r="BN42" s="637"/>
      <c r="BO42" s="17"/>
    </row>
    <row r="43" spans="1:67" ht="16.5" customHeight="1">
      <c r="A43" s="75"/>
      <c r="C43" s="146"/>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144"/>
      <c r="AJ43" s="637"/>
      <c r="AK43" s="637"/>
      <c r="AL43" s="637"/>
      <c r="AM43" s="637"/>
      <c r="AN43" s="637"/>
      <c r="AO43" s="637"/>
      <c r="AP43" s="637"/>
      <c r="AQ43" s="637"/>
      <c r="AR43" s="637"/>
      <c r="AS43" s="637"/>
      <c r="AT43" s="637"/>
      <c r="AU43" s="637"/>
      <c r="AV43" s="637"/>
      <c r="AW43" s="637"/>
      <c r="AX43" s="637"/>
      <c r="AY43" s="637"/>
      <c r="AZ43" s="637"/>
      <c r="BA43" s="637"/>
      <c r="BB43" s="637"/>
      <c r="BC43" s="637"/>
      <c r="BD43" s="637"/>
      <c r="BE43" s="637"/>
      <c r="BF43" s="637"/>
      <c r="BG43" s="637"/>
      <c r="BH43" s="637"/>
      <c r="BI43" s="637"/>
      <c r="BJ43" s="637"/>
      <c r="BK43" s="637"/>
      <c r="BL43" s="637"/>
      <c r="BM43" s="637"/>
      <c r="BN43" s="637"/>
      <c r="BO43" s="17"/>
    </row>
    <row r="44" spans="1:67" ht="16.5" customHeight="1">
      <c r="A44" s="75"/>
      <c r="C44" s="146"/>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144"/>
      <c r="AJ44" s="637"/>
      <c r="AK44" s="637"/>
      <c r="AL44" s="637"/>
      <c r="AM44" s="637"/>
      <c r="AN44" s="637"/>
      <c r="AO44" s="637"/>
      <c r="AP44" s="637"/>
      <c r="AQ44" s="637"/>
      <c r="AR44" s="637"/>
      <c r="AS44" s="637"/>
      <c r="AT44" s="637"/>
      <c r="AU44" s="637"/>
      <c r="AV44" s="637"/>
      <c r="AW44" s="637"/>
      <c r="AX44" s="637"/>
      <c r="AY44" s="637"/>
      <c r="AZ44" s="637"/>
      <c r="BA44" s="637"/>
      <c r="BB44" s="637"/>
      <c r="BC44" s="637"/>
      <c r="BD44" s="637"/>
      <c r="BE44" s="637"/>
      <c r="BF44" s="637"/>
      <c r="BG44" s="637"/>
      <c r="BH44" s="637"/>
      <c r="BI44" s="637"/>
      <c r="BJ44" s="637"/>
      <c r="BK44" s="637"/>
      <c r="BL44" s="637"/>
      <c r="BM44" s="637"/>
      <c r="BN44" s="637"/>
      <c r="BO44" s="17"/>
    </row>
    <row r="45" spans="1:67" ht="16.5" customHeight="1">
      <c r="A45" s="75"/>
      <c r="C45" s="146"/>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144"/>
      <c r="AJ45" s="637"/>
      <c r="AK45" s="637"/>
      <c r="AL45" s="637"/>
      <c r="AM45" s="637"/>
      <c r="AN45" s="637"/>
      <c r="AO45" s="637"/>
      <c r="AP45" s="637"/>
      <c r="AQ45" s="637"/>
      <c r="AR45" s="637"/>
      <c r="AS45" s="637"/>
      <c r="AT45" s="637"/>
      <c r="AU45" s="637"/>
      <c r="AV45" s="637"/>
      <c r="AW45" s="637"/>
      <c r="AX45" s="637"/>
      <c r="AY45" s="637"/>
      <c r="AZ45" s="637"/>
      <c r="BA45" s="637"/>
      <c r="BB45" s="637"/>
      <c r="BC45" s="637"/>
      <c r="BD45" s="637"/>
      <c r="BE45" s="637"/>
      <c r="BF45" s="637"/>
      <c r="BG45" s="637"/>
      <c r="BH45" s="637"/>
      <c r="BI45" s="637"/>
      <c r="BJ45" s="637"/>
      <c r="BK45" s="637"/>
      <c r="BL45" s="637"/>
      <c r="BM45" s="637"/>
      <c r="BN45" s="637"/>
      <c r="BO45" s="17"/>
    </row>
    <row r="46" spans="1:67" ht="16.5" customHeight="1">
      <c r="A46" s="75"/>
      <c r="C46" s="146"/>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144"/>
      <c r="AJ46" s="637"/>
      <c r="AK46" s="637"/>
      <c r="AL46" s="637"/>
      <c r="AM46" s="637"/>
      <c r="AN46" s="637"/>
      <c r="AO46" s="637"/>
      <c r="AP46" s="637"/>
      <c r="AQ46" s="637"/>
      <c r="AR46" s="637"/>
      <c r="AS46" s="637"/>
      <c r="AT46" s="637"/>
      <c r="AU46" s="637"/>
      <c r="AV46" s="637"/>
      <c r="AW46" s="637"/>
      <c r="AX46" s="637"/>
      <c r="AY46" s="637"/>
      <c r="AZ46" s="637"/>
      <c r="BA46" s="637"/>
      <c r="BB46" s="637"/>
      <c r="BC46" s="637"/>
      <c r="BD46" s="637"/>
      <c r="BE46" s="637"/>
      <c r="BF46" s="637"/>
      <c r="BG46" s="637"/>
      <c r="BH46" s="637"/>
      <c r="BI46" s="637"/>
      <c r="BJ46" s="637"/>
      <c r="BK46" s="637"/>
      <c r="BL46" s="637"/>
      <c r="BM46" s="637"/>
      <c r="BN46" s="637"/>
      <c r="BO46" s="17"/>
    </row>
    <row r="47" spans="1:67" ht="16.5" customHeight="1">
      <c r="A47" s="75"/>
      <c r="C47" s="147"/>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144"/>
      <c r="AJ47" s="637"/>
      <c r="AK47" s="637"/>
      <c r="AL47" s="637"/>
      <c r="AM47" s="637"/>
      <c r="AN47" s="637"/>
      <c r="AO47" s="637"/>
      <c r="AP47" s="637"/>
      <c r="AQ47" s="637"/>
      <c r="AR47" s="637"/>
      <c r="AS47" s="637"/>
      <c r="AT47" s="637"/>
      <c r="AU47" s="637"/>
      <c r="AV47" s="637"/>
      <c r="AW47" s="637"/>
      <c r="AX47" s="637"/>
      <c r="AY47" s="637"/>
      <c r="AZ47" s="637"/>
      <c r="BA47" s="637"/>
      <c r="BB47" s="637"/>
      <c r="BC47" s="637"/>
      <c r="BD47" s="637"/>
      <c r="BE47" s="637"/>
      <c r="BF47" s="637"/>
      <c r="BG47" s="637"/>
      <c r="BH47" s="637"/>
      <c r="BI47" s="637"/>
      <c r="BJ47" s="637"/>
      <c r="BK47" s="637"/>
      <c r="BL47" s="637"/>
      <c r="BM47" s="637"/>
      <c r="BN47" s="637"/>
      <c r="BO47" s="17"/>
    </row>
    <row r="48" spans="1:67" ht="12.75">
      <c r="A48" s="75"/>
      <c r="C48" s="17"/>
      <c r="D48" s="620"/>
      <c r="E48" s="620"/>
      <c r="F48" s="620"/>
      <c r="G48" s="620"/>
      <c r="H48" s="620"/>
      <c r="I48" s="620"/>
      <c r="J48" s="620"/>
      <c r="K48" s="620"/>
      <c r="L48" s="620"/>
      <c r="M48" s="620"/>
      <c r="N48" s="620"/>
      <c r="O48" s="620"/>
      <c r="P48" s="620"/>
      <c r="Q48" s="620"/>
      <c r="R48" s="620"/>
      <c r="S48" s="620"/>
      <c r="T48" s="620"/>
      <c r="U48" s="620"/>
      <c r="V48" s="620"/>
      <c r="W48" s="620"/>
      <c r="X48" s="620"/>
      <c r="Y48" s="620"/>
      <c r="Z48" s="620"/>
      <c r="AA48" s="620"/>
      <c r="AB48" s="620"/>
      <c r="AC48" s="620"/>
      <c r="AD48" s="620"/>
      <c r="AE48" s="620"/>
      <c r="AF48" s="620"/>
      <c r="AG48" s="620"/>
      <c r="AH48" s="620"/>
      <c r="AJ48" s="575"/>
      <c r="AK48" s="575"/>
      <c r="AL48" s="575"/>
      <c r="AM48" s="575"/>
      <c r="AN48" s="575"/>
      <c r="AO48" s="575"/>
      <c r="AP48" s="575"/>
      <c r="AQ48" s="575"/>
      <c r="AR48" s="575"/>
      <c r="AS48" s="575"/>
      <c r="AT48" s="575"/>
      <c r="AU48" s="575"/>
      <c r="AV48" s="575"/>
      <c r="AW48" s="575"/>
      <c r="AX48" s="575"/>
      <c r="AY48" s="575"/>
      <c r="AZ48" s="575"/>
      <c r="BA48" s="575"/>
      <c r="BB48" s="575"/>
      <c r="BC48" s="575"/>
      <c r="BD48" s="575"/>
      <c r="BE48" s="575"/>
      <c r="BF48" s="575"/>
      <c r="BG48" s="575"/>
      <c r="BH48" s="575"/>
      <c r="BI48" s="575"/>
      <c r="BJ48" s="575"/>
      <c r="BK48" s="575"/>
      <c r="BL48" s="575"/>
      <c r="BM48" s="575"/>
      <c r="BN48" s="575"/>
      <c r="BO48" s="17"/>
    </row>
    <row r="49" spans="1:66" ht="12.75">
      <c r="A49" s="75"/>
      <c r="C49" s="17"/>
      <c r="D49" s="17"/>
      <c r="Q49"/>
      <c r="S49"/>
      <c r="Z49"/>
      <c r="AA49" s="17"/>
      <c r="AC49" s="17"/>
      <c r="AJ49" s="18"/>
      <c r="AK49" s="160"/>
      <c r="AL49" s="160"/>
      <c r="AM49" s="160"/>
      <c r="AN49" s="494"/>
      <c r="AO49" s="407"/>
      <c r="AP49" s="494"/>
      <c r="AQ49" s="407"/>
      <c r="AR49" s="494"/>
      <c r="AS49" s="407"/>
      <c r="AT49" s="494"/>
      <c r="AU49" s="407"/>
      <c r="AV49" s="494"/>
      <c r="AW49" s="407"/>
      <c r="AX49" s="494"/>
      <c r="AY49" s="407"/>
      <c r="AZ49" s="494"/>
      <c r="BA49" s="407"/>
      <c r="BB49" s="494"/>
      <c r="BC49" s="407"/>
      <c r="BD49" s="494"/>
      <c r="BE49" s="407"/>
      <c r="BF49" s="494"/>
      <c r="BG49" s="407"/>
      <c r="BH49" s="494"/>
      <c r="BI49" s="407"/>
      <c r="BJ49" s="494"/>
      <c r="BK49" s="407"/>
      <c r="BL49" s="494"/>
      <c r="BM49" s="407"/>
      <c r="BN49" s="494"/>
    </row>
    <row r="50" spans="1:66" ht="12.75">
      <c r="A50" s="75"/>
      <c r="C50" s="17"/>
      <c r="D50" s="17"/>
      <c r="Q50"/>
      <c r="S50"/>
      <c r="Z50"/>
      <c r="AA50" s="17"/>
      <c r="AC50" s="17"/>
      <c r="AJ50" s="160"/>
      <c r="AK50" s="160"/>
      <c r="AL50" s="160"/>
      <c r="AM50" s="160"/>
      <c r="AN50" s="494"/>
      <c r="AO50" s="407"/>
      <c r="AP50" s="494"/>
      <c r="AQ50" s="407"/>
      <c r="AR50" s="494"/>
      <c r="AS50" s="407"/>
      <c r="AT50" s="494"/>
      <c r="AU50" s="407"/>
      <c r="AV50" s="494"/>
      <c r="AW50" s="407"/>
      <c r="AX50" s="494"/>
      <c r="AY50" s="407"/>
      <c r="AZ50" s="494"/>
      <c r="BA50" s="407"/>
      <c r="BB50" s="494"/>
      <c r="BC50" s="407"/>
      <c r="BD50" s="494"/>
      <c r="BE50" s="407"/>
      <c r="BF50" s="494"/>
      <c r="BG50" s="407"/>
      <c r="BH50" s="494"/>
      <c r="BI50" s="407"/>
      <c r="BJ50" s="494"/>
      <c r="BK50" s="407"/>
      <c r="BL50" s="494"/>
      <c r="BM50" s="407"/>
      <c r="BN50" s="494"/>
    </row>
    <row r="51" spans="1:66" ht="12.75">
      <c r="A51" s="75"/>
      <c r="Q51"/>
      <c r="S51"/>
      <c r="Z51"/>
      <c r="AA51" s="17"/>
      <c r="AC51" s="17"/>
      <c r="AJ51" s="160"/>
      <c r="AK51" s="160"/>
      <c r="AL51" s="160"/>
      <c r="AM51" s="160"/>
      <c r="AN51" s="494"/>
      <c r="AO51" s="407"/>
      <c r="AP51" s="494"/>
      <c r="AQ51" s="407"/>
      <c r="AR51" s="494"/>
      <c r="AS51" s="407"/>
      <c r="AT51" s="494"/>
      <c r="AU51" s="407"/>
      <c r="AV51" s="494"/>
      <c r="AW51" s="407"/>
      <c r="AX51" s="494"/>
      <c r="AY51" s="407"/>
      <c r="AZ51" s="494"/>
      <c r="BA51" s="407"/>
      <c r="BB51" s="494"/>
      <c r="BC51" s="407"/>
      <c r="BD51" s="494"/>
      <c r="BE51" s="407"/>
      <c r="BF51" s="494"/>
      <c r="BG51" s="407"/>
      <c r="BH51" s="494"/>
      <c r="BI51" s="407"/>
      <c r="BJ51" s="494"/>
      <c r="BK51" s="407"/>
      <c r="BL51" s="494"/>
      <c r="BM51" s="407"/>
      <c r="BN51" s="494"/>
    </row>
    <row r="52" spans="1:66" ht="12.75">
      <c r="A52" s="75"/>
      <c r="Q52"/>
      <c r="S52"/>
      <c r="Z52"/>
      <c r="AA52" s="17"/>
      <c r="AC52" s="17"/>
      <c r="AJ52" s="160"/>
      <c r="AK52" s="160"/>
      <c r="AL52" s="160"/>
      <c r="AM52" s="160"/>
      <c r="AN52" s="494"/>
      <c r="AO52" s="407"/>
      <c r="AP52" s="494"/>
      <c r="AQ52" s="407"/>
      <c r="AR52" s="494"/>
      <c r="AS52" s="407"/>
      <c r="AT52" s="494"/>
      <c r="AU52" s="407"/>
      <c r="AV52" s="494"/>
      <c r="AW52" s="407"/>
      <c r="AX52" s="494"/>
      <c r="AY52" s="407"/>
      <c r="AZ52" s="494"/>
      <c r="BA52" s="407"/>
      <c r="BB52" s="494"/>
      <c r="BC52" s="407"/>
      <c r="BD52" s="494"/>
      <c r="BE52" s="407"/>
      <c r="BF52" s="494"/>
      <c r="BG52" s="407"/>
      <c r="BH52" s="494"/>
      <c r="BI52" s="407"/>
      <c r="BJ52" s="494"/>
      <c r="BK52" s="407"/>
      <c r="BL52" s="494"/>
      <c r="BM52" s="407"/>
      <c r="BN52" s="494"/>
    </row>
    <row r="53" spans="1:66" ht="12.75">
      <c r="A53" s="75"/>
      <c r="Q53"/>
      <c r="S53"/>
      <c r="Z53"/>
      <c r="AA53" s="17"/>
      <c r="AC53" s="17"/>
      <c r="AJ53" s="160"/>
      <c r="AK53" s="160"/>
      <c r="AL53" s="160"/>
      <c r="AM53" s="160"/>
      <c r="AN53" s="494"/>
      <c r="AO53" s="407"/>
      <c r="AP53" s="494"/>
      <c r="AQ53" s="407"/>
      <c r="AR53" s="494"/>
      <c r="AS53" s="407"/>
      <c r="AT53" s="494"/>
      <c r="AU53" s="407"/>
      <c r="AV53" s="494"/>
      <c r="AW53" s="407"/>
      <c r="AX53" s="494"/>
      <c r="AY53" s="407"/>
      <c r="AZ53" s="494"/>
      <c r="BA53" s="407"/>
      <c r="BB53" s="494"/>
      <c r="BC53" s="407"/>
      <c r="BD53" s="494"/>
      <c r="BE53" s="407"/>
      <c r="BF53" s="494"/>
      <c r="BG53" s="407"/>
      <c r="BH53" s="494"/>
      <c r="BI53" s="407"/>
      <c r="BJ53" s="494"/>
      <c r="BK53" s="407"/>
      <c r="BL53" s="494"/>
      <c r="BM53" s="407"/>
      <c r="BN53" s="494"/>
    </row>
    <row r="54" spans="1:66" ht="12.75">
      <c r="A54" s="75"/>
      <c r="Q54"/>
      <c r="S54"/>
      <c r="Z54"/>
      <c r="AA54" s="17"/>
      <c r="AC54" s="17"/>
      <c r="AJ54" s="160"/>
      <c r="AK54" s="160"/>
      <c r="AL54" s="160"/>
      <c r="AM54" s="160"/>
      <c r="AN54" s="494"/>
      <c r="AO54" s="407"/>
      <c r="AP54" s="494"/>
      <c r="AQ54" s="407"/>
      <c r="AR54" s="494"/>
      <c r="AS54" s="407"/>
      <c r="AT54" s="494"/>
      <c r="AU54" s="407"/>
      <c r="AV54" s="494"/>
      <c r="AW54" s="407"/>
      <c r="AX54" s="494"/>
      <c r="AY54" s="407"/>
      <c r="AZ54" s="494"/>
      <c r="BA54" s="407"/>
      <c r="BB54" s="494"/>
      <c r="BC54" s="407"/>
      <c r="BD54" s="494"/>
      <c r="BE54" s="407"/>
      <c r="BF54" s="494"/>
      <c r="BG54" s="407"/>
      <c r="BH54" s="494"/>
      <c r="BI54" s="407"/>
      <c r="BJ54" s="494"/>
      <c r="BK54" s="407"/>
      <c r="BL54" s="494"/>
      <c r="BM54" s="407"/>
      <c r="BN54" s="494"/>
    </row>
    <row r="55" spans="1:66" ht="12.75">
      <c r="A55" s="75"/>
      <c r="Q55"/>
      <c r="S55"/>
      <c r="Z55"/>
      <c r="AA55" s="17"/>
      <c r="AC55" s="17"/>
      <c r="AJ55" s="160"/>
      <c r="AK55" s="160"/>
      <c r="AL55" s="160"/>
      <c r="AM55" s="160"/>
      <c r="AN55" s="494"/>
      <c r="AO55" s="407"/>
      <c r="AP55" s="494"/>
      <c r="AQ55" s="407"/>
      <c r="AR55" s="494"/>
      <c r="AS55" s="407"/>
      <c r="AT55" s="494"/>
      <c r="AU55" s="407"/>
      <c r="AV55" s="494"/>
      <c r="AW55" s="407"/>
      <c r="AX55" s="494"/>
      <c r="AY55" s="407"/>
      <c r="AZ55" s="494"/>
      <c r="BA55" s="407"/>
      <c r="BB55" s="494"/>
      <c r="BC55" s="407"/>
      <c r="BD55" s="494"/>
      <c r="BE55" s="407"/>
      <c r="BF55" s="494"/>
      <c r="BG55" s="407"/>
      <c r="BH55" s="494"/>
      <c r="BI55" s="407"/>
      <c r="BJ55" s="494"/>
      <c r="BK55" s="407"/>
      <c r="BL55" s="494"/>
      <c r="BM55" s="407"/>
      <c r="BN55" s="494"/>
    </row>
    <row r="56" spans="1:66" ht="12.75">
      <c r="A56" s="75"/>
      <c r="Q56"/>
      <c r="S56"/>
      <c r="Z56"/>
      <c r="AA56" s="17"/>
      <c r="AC56" s="17"/>
      <c r="AJ56" s="160"/>
      <c r="AK56" s="160"/>
      <c r="AL56" s="160"/>
      <c r="AM56" s="160"/>
      <c r="AN56" s="494"/>
      <c r="AO56" s="407"/>
      <c r="AP56" s="494"/>
      <c r="AQ56" s="407"/>
      <c r="AR56" s="494"/>
      <c r="AS56" s="407"/>
      <c r="AT56" s="494"/>
      <c r="AU56" s="407"/>
      <c r="AV56" s="494"/>
      <c r="AW56" s="407"/>
      <c r="AX56" s="494"/>
      <c r="AY56" s="407"/>
      <c r="AZ56" s="494"/>
      <c r="BA56" s="407"/>
      <c r="BB56" s="494"/>
      <c r="BC56" s="407"/>
      <c r="BD56" s="494"/>
      <c r="BE56" s="407"/>
      <c r="BF56" s="494"/>
      <c r="BG56" s="407"/>
      <c r="BH56" s="494"/>
      <c r="BI56" s="407"/>
      <c r="BJ56" s="494"/>
      <c r="BK56" s="407"/>
      <c r="BL56" s="494"/>
      <c r="BM56" s="407"/>
      <c r="BN56" s="494"/>
    </row>
    <row r="57" spans="1:66" ht="12.75">
      <c r="A57" s="75"/>
      <c r="Q57"/>
      <c r="S57"/>
      <c r="Z57"/>
      <c r="AA57" s="17"/>
      <c r="AC57" s="17"/>
      <c r="AJ57" s="160"/>
      <c r="AK57" s="160"/>
      <c r="AL57" s="160"/>
      <c r="AM57" s="160"/>
      <c r="AN57" s="494"/>
      <c r="AO57" s="407"/>
      <c r="AP57" s="494"/>
      <c r="AQ57" s="407"/>
      <c r="AR57" s="494"/>
      <c r="AS57" s="407"/>
      <c r="AT57" s="494"/>
      <c r="AU57" s="407"/>
      <c r="AV57" s="494"/>
      <c r="AW57" s="407"/>
      <c r="AX57" s="494"/>
      <c r="AY57" s="407"/>
      <c r="AZ57" s="494"/>
      <c r="BA57" s="407"/>
      <c r="BB57" s="494"/>
      <c r="BC57" s="407"/>
      <c r="BD57" s="494"/>
      <c r="BE57" s="407"/>
      <c r="BF57" s="494"/>
      <c r="BG57" s="407"/>
      <c r="BH57" s="494"/>
      <c r="BI57" s="407"/>
      <c r="BJ57" s="494"/>
      <c r="BK57" s="407"/>
      <c r="BL57" s="494"/>
      <c r="BM57" s="407"/>
      <c r="BN57" s="494"/>
    </row>
    <row r="58" spans="1:66" ht="12.75">
      <c r="A58" s="75"/>
      <c r="Q58"/>
      <c r="S58"/>
      <c r="Z58"/>
      <c r="AA58" s="17"/>
      <c r="AC58" s="17"/>
      <c r="AJ58" s="160"/>
      <c r="AK58" s="160"/>
      <c r="AL58" s="160"/>
      <c r="AM58" s="160"/>
      <c r="AN58" s="494"/>
      <c r="AO58" s="407"/>
      <c r="AP58" s="494"/>
      <c r="AQ58" s="407"/>
      <c r="AR58" s="494"/>
      <c r="AS58" s="407"/>
      <c r="AT58" s="494"/>
      <c r="AU58" s="407"/>
      <c r="AV58" s="494"/>
      <c r="AW58" s="407"/>
      <c r="AX58" s="494"/>
      <c r="AY58" s="407"/>
      <c r="AZ58" s="494"/>
      <c r="BA58" s="407"/>
      <c r="BB58" s="494"/>
      <c r="BC58" s="407"/>
      <c r="BD58" s="494"/>
      <c r="BE58" s="407"/>
      <c r="BF58" s="494"/>
      <c r="BG58" s="407"/>
      <c r="BH58" s="494"/>
      <c r="BI58" s="407"/>
      <c r="BJ58" s="494"/>
      <c r="BK58" s="407"/>
      <c r="BL58" s="494"/>
      <c r="BM58" s="407"/>
      <c r="BN58" s="494"/>
    </row>
    <row r="59" spans="1:66" ht="12.75">
      <c r="A59" s="75"/>
      <c r="Q59"/>
      <c r="S59"/>
      <c r="Z59"/>
      <c r="AA59" s="17"/>
      <c r="AC59" s="17"/>
      <c r="AJ59" s="160"/>
      <c r="AK59" s="160"/>
      <c r="AL59" s="160"/>
      <c r="AM59" s="160"/>
      <c r="AN59" s="494"/>
      <c r="AO59" s="407"/>
      <c r="AP59" s="494"/>
      <c r="AQ59" s="407"/>
      <c r="AR59" s="494"/>
      <c r="AS59" s="407"/>
      <c r="AT59" s="494"/>
      <c r="AU59" s="407"/>
      <c r="AV59" s="494"/>
      <c r="AW59" s="407"/>
      <c r="AX59" s="494"/>
      <c r="AY59" s="407"/>
      <c r="AZ59" s="494"/>
      <c r="BA59" s="407"/>
      <c r="BB59" s="494"/>
      <c r="BC59" s="407"/>
      <c r="BD59" s="494"/>
      <c r="BE59" s="407"/>
      <c r="BF59" s="494"/>
      <c r="BG59" s="407"/>
      <c r="BH59" s="494"/>
      <c r="BI59" s="407"/>
      <c r="BJ59" s="494"/>
      <c r="BK59" s="407"/>
      <c r="BL59" s="494"/>
      <c r="BM59" s="407"/>
      <c r="BN59" s="494"/>
    </row>
    <row r="60" spans="1:66" ht="12.75">
      <c r="A60" s="75"/>
      <c r="Q60"/>
      <c r="S60"/>
      <c r="Z60"/>
      <c r="AA60" s="17"/>
      <c r="AC60" s="17"/>
      <c r="AJ60" s="160"/>
      <c r="AK60" s="160"/>
      <c r="AL60" s="160"/>
      <c r="AM60" s="160"/>
      <c r="AN60" s="494"/>
      <c r="AO60" s="407"/>
      <c r="AP60" s="494"/>
      <c r="AQ60" s="407"/>
      <c r="AR60" s="494"/>
      <c r="AS60" s="407"/>
      <c r="AT60" s="494"/>
      <c r="AU60" s="407"/>
      <c r="AV60" s="494"/>
      <c r="AW60" s="407"/>
      <c r="AX60" s="494"/>
      <c r="AY60" s="407"/>
      <c r="AZ60" s="494"/>
      <c r="BA60" s="407"/>
      <c r="BB60" s="494"/>
      <c r="BC60" s="407"/>
      <c r="BD60" s="494"/>
      <c r="BE60" s="407"/>
      <c r="BF60" s="494"/>
      <c r="BG60" s="407"/>
      <c r="BH60" s="494"/>
      <c r="BI60" s="407"/>
      <c r="BJ60" s="494"/>
      <c r="BK60" s="407"/>
      <c r="BL60" s="494"/>
      <c r="BM60" s="407"/>
      <c r="BN60" s="494"/>
    </row>
    <row r="61" spans="36:66" ht="12.75">
      <c r="AJ61" s="160"/>
      <c r="AK61" s="160"/>
      <c r="AL61" s="160"/>
      <c r="AM61" s="160"/>
      <c r="AN61" s="494"/>
      <c r="AO61" s="407"/>
      <c r="AP61" s="494"/>
      <c r="AQ61" s="407"/>
      <c r="AR61" s="494"/>
      <c r="AS61" s="407"/>
      <c r="AT61" s="494"/>
      <c r="AU61" s="407"/>
      <c r="AV61" s="494"/>
      <c r="AW61" s="407"/>
      <c r="AX61" s="494"/>
      <c r="AY61" s="407"/>
      <c r="AZ61" s="494"/>
      <c r="BA61" s="407"/>
      <c r="BB61" s="494"/>
      <c r="BC61" s="407"/>
      <c r="BD61" s="494"/>
      <c r="BE61" s="407"/>
      <c r="BF61" s="494"/>
      <c r="BG61" s="407"/>
      <c r="BH61" s="494"/>
      <c r="BI61" s="407"/>
      <c r="BJ61" s="494"/>
      <c r="BK61" s="407"/>
      <c r="BL61" s="494"/>
      <c r="BM61" s="407"/>
      <c r="BN61" s="494"/>
    </row>
    <row r="62" spans="36:66" ht="12.75">
      <c r="AJ62" s="160"/>
      <c r="AK62" s="160"/>
      <c r="AL62" s="160"/>
      <c r="AM62" s="160"/>
      <c r="AN62" s="494"/>
      <c r="AO62" s="407"/>
      <c r="AP62" s="494"/>
      <c r="AQ62" s="407"/>
      <c r="AR62" s="494"/>
      <c r="AS62" s="407"/>
      <c r="AT62" s="494"/>
      <c r="AU62" s="407"/>
      <c r="AV62" s="494"/>
      <c r="AW62" s="407"/>
      <c r="AX62" s="494"/>
      <c r="AY62" s="407"/>
      <c r="AZ62" s="494"/>
      <c r="BA62" s="407"/>
      <c r="BB62" s="494"/>
      <c r="BC62" s="407"/>
      <c r="BD62" s="494"/>
      <c r="BE62" s="407"/>
      <c r="BF62" s="494"/>
      <c r="BG62" s="407"/>
      <c r="BH62" s="494"/>
      <c r="BI62" s="407"/>
      <c r="BJ62" s="494"/>
      <c r="BK62" s="407"/>
      <c r="BL62" s="494"/>
      <c r="BM62" s="407"/>
      <c r="BN62" s="494"/>
    </row>
    <row r="63" spans="36:66" ht="12.75">
      <c r="AJ63" s="160"/>
      <c r="AK63" s="160"/>
      <c r="AL63" s="160"/>
      <c r="AM63" s="160"/>
      <c r="AN63" s="494"/>
      <c r="AO63" s="407"/>
      <c r="AP63" s="494"/>
      <c r="AQ63" s="407"/>
      <c r="AR63" s="494"/>
      <c r="AS63" s="407"/>
      <c r="AT63" s="494"/>
      <c r="AU63" s="407"/>
      <c r="AV63" s="494"/>
      <c r="AW63" s="407"/>
      <c r="AX63" s="494"/>
      <c r="AY63" s="407"/>
      <c r="AZ63" s="494"/>
      <c r="BA63" s="407"/>
      <c r="BB63" s="494"/>
      <c r="BC63" s="407"/>
      <c r="BD63" s="494"/>
      <c r="BE63" s="407"/>
      <c r="BF63" s="494"/>
      <c r="BG63" s="407"/>
      <c r="BH63" s="494"/>
      <c r="BI63" s="407"/>
      <c r="BJ63" s="494"/>
      <c r="BK63" s="407"/>
      <c r="BL63" s="494"/>
      <c r="BM63" s="407"/>
      <c r="BN63" s="494"/>
    </row>
    <row r="64" spans="36:66" ht="12.75">
      <c r="AJ64" s="160"/>
      <c r="AK64" s="160"/>
      <c r="AL64" s="160"/>
      <c r="AM64" s="160"/>
      <c r="AN64" s="494"/>
      <c r="AO64" s="407"/>
      <c r="AP64" s="494"/>
      <c r="AQ64" s="407"/>
      <c r="AR64" s="494"/>
      <c r="AS64" s="407"/>
      <c r="AT64" s="494"/>
      <c r="AU64" s="407"/>
      <c r="AV64" s="494"/>
      <c r="AW64" s="407"/>
      <c r="AX64" s="494"/>
      <c r="AY64" s="407"/>
      <c r="AZ64" s="494"/>
      <c r="BA64" s="407"/>
      <c r="BB64" s="494"/>
      <c r="BC64" s="407"/>
      <c r="BD64" s="494"/>
      <c r="BE64" s="407"/>
      <c r="BF64" s="494"/>
      <c r="BG64" s="407"/>
      <c r="BH64" s="494"/>
      <c r="BI64" s="407"/>
      <c r="BJ64" s="494"/>
      <c r="BK64" s="407"/>
      <c r="BL64" s="494"/>
      <c r="BM64" s="407"/>
      <c r="BN64" s="494"/>
    </row>
    <row r="65" spans="36:66" ht="12.75">
      <c r="AJ65" s="160"/>
      <c r="AK65" s="160"/>
      <c r="AL65" s="160"/>
      <c r="AM65" s="160"/>
      <c r="AN65" s="494"/>
      <c r="AO65" s="407"/>
      <c r="AP65" s="494"/>
      <c r="AQ65" s="407"/>
      <c r="AR65" s="494"/>
      <c r="AS65" s="407"/>
      <c r="AT65" s="494"/>
      <c r="AU65" s="407"/>
      <c r="AV65" s="494"/>
      <c r="AW65" s="407"/>
      <c r="AX65" s="494"/>
      <c r="AY65" s="407"/>
      <c r="AZ65" s="494"/>
      <c r="BA65" s="407"/>
      <c r="BB65" s="494"/>
      <c r="BC65" s="407"/>
      <c r="BD65" s="494"/>
      <c r="BE65" s="407"/>
      <c r="BF65" s="494"/>
      <c r="BG65" s="407"/>
      <c r="BH65" s="494"/>
      <c r="BI65" s="407"/>
      <c r="BJ65" s="494"/>
      <c r="BK65" s="407"/>
      <c r="BL65" s="494"/>
      <c r="BM65" s="407"/>
      <c r="BN65" s="494"/>
    </row>
    <row r="66" spans="36:66" ht="12.75">
      <c r="AJ66" s="160"/>
      <c r="AK66" s="160"/>
      <c r="AL66" s="160"/>
      <c r="AM66" s="160"/>
      <c r="AN66" s="494"/>
      <c r="AO66" s="407"/>
      <c r="AP66" s="494"/>
      <c r="AQ66" s="407"/>
      <c r="AR66" s="494"/>
      <c r="AS66" s="407"/>
      <c r="AT66" s="494"/>
      <c r="AU66" s="407"/>
      <c r="AV66" s="494"/>
      <c r="AW66" s="407"/>
      <c r="AX66" s="494"/>
      <c r="AY66" s="407"/>
      <c r="AZ66" s="494"/>
      <c r="BA66" s="407"/>
      <c r="BB66" s="494"/>
      <c r="BC66" s="407"/>
      <c r="BD66" s="494"/>
      <c r="BE66" s="407"/>
      <c r="BF66" s="494"/>
      <c r="BG66" s="407"/>
      <c r="BH66" s="494"/>
      <c r="BI66" s="407"/>
      <c r="BJ66" s="494"/>
      <c r="BK66" s="407"/>
      <c r="BL66" s="494"/>
      <c r="BM66" s="407"/>
      <c r="BN66" s="494"/>
    </row>
    <row r="67" spans="36:66" ht="12.75">
      <c r="AJ67" s="160"/>
      <c r="AK67" s="160"/>
      <c r="AL67" s="160"/>
      <c r="AM67" s="160"/>
      <c r="AN67" s="494"/>
      <c r="AO67" s="407"/>
      <c r="AP67" s="494"/>
      <c r="AQ67" s="407"/>
      <c r="AR67" s="494"/>
      <c r="AS67" s="407"/>
      <c r="AT67" s="494"/>
      <c r="AU67" s="407"/>
      <c r="AV67" s="494"/>
      <c r="AW67" s="407"/>
      <c r="AX67" s="494"/>
      <c r="AY67" s="407"/>
      <c r="AZ67" s="494"/>
      <c r="BA67" s="407"/>
      <c r="BB67" s="494"/>
      <c r="BC67" s="407"/>
      <c r="BD67" s="494"/>
      <c r="BE67" s="407"/>
      <c r="BF67" s="494"/>
      <c r="BG67" s="407"/>
      <c r="BH67" s="494"/>
      <c r="BI67" s="407"/>
      <c r="BJ67" s="494"/>
      <c r="BK67" s="407"/>
      <c r="BL67" s="494"/>
      <c r="BM67" s="407"/>
      <c r="BN67" s="494"/>
    </row>
    <row r="68" spans="36:66" ht="12.75">
      <c r="AJ68" s="160"/>
      <c r="AK68" s="160"/>
      <c r="AL68" s="160"/>
      <c r="AM68" s="160"/>
      <c r="AN68" s="494"/>
      <c r="AO68" s="407"/>
      <c r="AP68" s="494"/>
      <c r="AQ68" s="407"/>
      <c r="AR68" s="494"/>
      <c r="AS68" s="407"/>
      <c r="AT68" s="494"/>
      <c r="AU68" s="407"/>
      <c r="AV68" s="494"/>
      <c r="AW68" s="407"/>
      <c r="AX68" s="494"/>
      <c r="AY68" s="407"/>
      <c r="AZ68" s="494"/>
      <c r="BA68" s="407"/>
      <c r="BB68" s="494"/>
      <c r="BC68" s="407"/>
      <c r="BD68" s="494"/>
      <c r="BE68" s="407"/>
      <c r="BF68" s="494"/>
      <c r="BG68" s="407"/>
      <c r="BH68" s="494"/>
      <c r="BI68" s="407"/>
      <c r="BJ68" s="494"/>
      <c r="BK68" s="407"/>
      <c r="BL68" s="494"/>
      <c r="BM68" s="407"/>
      <c r="BN68" s="494"/>
    </row>
    <row r="69" spans="36:66" ht="12.75">
      <c r="AJ69" s="160"/>
      <c r="AK69" s="160"/>
      <c r="AL69" s="160"/>
      <c r="AM69" s="160"/>
      <c r="AN69" s="494"/>
      <c r="AO69" s="407"/>
      <c r="AP69" s="494"/>
      <c r="AQ69" s="407"/>
      <c r="AR69" s="494"/>
      <c r="AS69" s="407"/>
      <c r="AT69" s="494"/>
      <c r="AU69" s="407"/>
      <c r="AV69" s="494"/>
      <c r="AW69" s="407"/>
      <c r="AX69" s="494"/>
      <c r="AY69" s="407"/>
      <c r="AZ69" s="494"/>
      <c r="BA69" s="407"/>
      <c r="BB69" s="494"/>
      <c r="BC69" s="407"/>
      <c r="BD69" s="494"/>
      <c r="BE69" s="407"/>
      <c r="BF69" s="494"/>
      <c r="BG69" s="407"/>
      <c r="BH69" s="494"/>
      <c r="BI69" s="407"/>
      <c r="BJ69" s="494"/>
      <c r="BK69" s="407"/>
      <c r="BL69" s="494"/>
      <c r="BM69" s="407"/>
      <c r="BN69" s="494"/>
    </row>
    <row r="70" spans="36:66" ht="12.75">
      <c r="AJ70" s="160"/>
      <c r="AK70" s="160"/>
      <c r="AL70" s="160"/>
      <c r="AM70" s="160"/>
      <c r="AN70" s="494"/>
      <c r="AO70" s="407"/>
      <c r="AP70" s="494"/>
      <c r="AQ70" s="407"/>
      <c r="AR70" s="494"/>
      <c r="AS70" s="407"/>
      <c r="AT70" s="494"/>
      <c r="AU70" s="407"/>
      <c r="AV70" s="494"/>
      <c r="AW70" s="407"/>
      <c r="AX70" s="494"/>
      <c r="AY70" s="407"/>
      <c r="AZ70" s="494"/>
      <c r="BA70" s="407"/>
      <c r="BB70" s="494"/>
      <c r="BC70" s="407"/>
      <c r="BD70" s="494"/>
      <c r="BE70" s="407"/>
      <c r="BF70" s="494"/>
      <c r="BG70" s="407"/>
      <c r="BH70" s="494"/>
      <c r="BI70" s="407"/>
      <c r="BJ70" s="494"/>
      <c r="BK70" s="407"/>
      <c r="BL70" s="494"/>
      <c r="BM70" s="407"/>
      <c r="BN70" s="494"/>
    </row>
    <row r="71" spans="36:66" ht="12.75">
      <c r="AJ71" s="160"/>
      <c r="AK71" s="160"/>
      <c r="AL71" s="160"/>
      <c r="AM71" s="160"/>
      <c r="AN71" s="494"/>
      <c r="AO71" s="407"/>
      <c r="AP71" s="494"/>
      <c r="AQ71" s="407"/>
      <c r="AR71" s="494"/>
      <c r="AS71" s="407"/>
      <c r="AT71" s="494"/>
      <c r="AU71" s="407"/>
      <c r="AV71" s="494"/>
      <c r="AW71" s="407"/>
      <c r="AX71" s="494"/>
      <c r="AY71" s="407"/>
      <c r="AZ71" s="494"/>
      <c r="BA71" s="407"/>
      <c r="BB71" s="494"/>
      <c r="BC71" s="407"/>
      <c r="BD71" s="494"/>
      <c r="BE71" s="407"/>
      <c r="BF71" s="494"/>
      <c r="BG71" s="407"/>
      <c r="BH71" s="494"/>
      <c r="BI71" s="407"/>
      <c r="BJ71" s="494"/>
      <c r="BK71" s="407"/>
      <c r="BL71" s="494"/>
      <c r="BM71" s="407"/>
      <c r="BN71" s="494"/>
    </row>
    <row r="72" spans="36:66" ht="12.75">
      <c r="AJ72" s="160"/>
      <c r="AK72" s="160"/>
      <c r="AL72" s="160"/>
      <c r="AM72" s="160"/>
      <c r="AN72" s="494"/>
      <c r="AO72" s="407"/>
      <c r="AP72" s="494"/>
      <c r="AQ72" s="407"/>
      <c r="AR72" s="494"/>
      <c r="AS72" s="407"/>
      <c r="AT72" s="494"/>
      <c r="AU72" s="407"/>
      <c r="AV72" s="494"/>
      <c r="AW72" s="407"/>
      <c r="AX72" s="494"/>
      <c r="AY72" s="407"/>
      <c r="AZ72" s="494"/>
      <c r="BA72" s="407"/>
      <c r="BB72" s="494"/>
      <c r="BC72" s="407"/>
      <c r="BD72" s="494"/>
      <c r="BE72" s="407"/>
      <c r="BF72" s="494"/>
      <c r="BG72" s="407"/>
      <c r="BH72" s="494"/>
      <c r="BI72" s="407"/>
      <c r="BJ72" s="494"/>
      <c r="BK72" s="407"/>
      <c r="BL72" s="494"/>
      <c r="BM72" s="407"/>
      <c r="BN72" s="494"/>
    </row>
    <row r="73" spans="36:66" ht="12.75">
      <c r="AJ73" s="160"/>
      <c r="AK73" s="160"/>
      <c r="AL73" s="160"/>
      <c r="AM73" s="160"/>
      <c r="AN73" s="494"/>
      <c r="AO73" s="407"/>
      <c r="AP73" s="494"/>
      <c r="AQ73" s="407"/>
      <c r="AR73" s="494"/>
      <c r="AS73" s="407"/>
      <c r="AT73" s="494"/>
      <c r="AU73" s="407"/>
      <c r="AV73" s="494"/>
      <c r="AW73" s="407"/>
      <c r="AX73" s="494"/>
      <c r="AY73" s="407"/>
      <c r="AZ73" s="494"/>
      <c r="BA73" s="407"/>
      <c r="BB73" s="494"/>
      <c r="BC73" s="407"/>
      <c r="BD73" s="494"/>
      <c r="BE73" s="407"/>
      <c r="BF73" s="494"/>
      <c r="BG73" s="407"/>
      <c r="BH73" s="494"/>
      <c r="BI73" s="407"/>
      <c r="BJ73" s="494"/>
      <c r="BK73" s="407"/>
      <c r="BL73" s="494"/>
      <c r="BM73" s="407"/>
      <c r="BN73" s="494"/>
    </row>
    <row r="74" spans="36:66" ht="12.75">
      <c r="AJ74" s="160"/>
      <c r="AK74" s="160"/>
      <c r="AL74" s="160"/>
      <c r="AM74" s="160"/>
      <c r="AN74" s="494"/>
      <c r="AO74" s="407"/>
      <c r="AP74" s="494"/>
      <c r="AQ74" s="407"/>
      <c r="AR74" s="494"/>
      <c r="AS74" s="407"/>
      <c r="AT74" s="494"/>
      <c r="AU74" s="407"/>
      <c r="AV74" s="494"/>
      <c r="AW74" s="407"/>
      <c r="AX74" s="494"/>
      <c r="AY74" s="407"/>
      <c r="AZ74" s="494"/>
      <c r="BA74" s="407"/>
      <c r="BB74" s="494"/>
      <c r="BC74" s="407"/>
      <c r="BD74" s="494"/>
      <c r="BE74" s="407"/>
      <c r="BF74" s="494"/>
      <c r="BG74" s="407"/>
      <c r="BH74" s="494"/>
      <c r="BI74" s="407"/>
      <c r="BJ74" s="494"/>
      <c r="BK74" s="407"/>
      <c r="BL74" s="494"/>
      <c r="BM74" s="407"/>
      <c r="BN74" s="494"/>
    </row>
    <row r="75" spans="36:66" ht="12.75">
      <c r="AJ75" s="160"/>
      <c r="AK75" s="160"/>
      <c r="AL75" s="160"/>
      <c r="AM75" s="160"/>
      <c r="AN75" s="494"/>
      <c r="AO75" s="407"/>
      <c r="AP75" s="494"/>
      <c r="AQ75" s="407"/>
      <c r="AR75" s="494"/>
      <c r="AS75" s="407"/>
      <c r="AT75" s="494"/>
      <c r="AU75" s="407"/>
      <c r="AV75" s="494"/>
      <c r="AW75" s="407"/>
      <c r="AX75" s="494"/>
      <c r="AY75" s="407"/>
      <c r="AZ75" s="494"/>
      <c r="BA75" s="407"/>
      <c r="BB75" s="494"/>
      <c r="BC75" s="407"/>
      <c r="BD75" s="494"/>
      <c r="BE75" s="407"/>
      <c r="BF75" s="494"/>
      <c r="BG75" s="407"/>
      <c r="BH75" s="494"/>
      <c r="BI75" s="407"/>
      <c r="BJ75" s="494"/>
      <c r="BK75" s="407"/>
      <c r="BL75" s="494"/>
      <c r="BM75" s="407"/>
      <c r="BN75" s="494"/>
    </row>
    <row r="76" spans="36:66" ht="12.75">
      <c r="AJ76" s="160"/>
      <c r="AK76" s="160"/>
      <c r="AL76" s="160"/>
      <c r="AM76" s="160"/>
      <c r="AN76" s="494"/>
      <c r="AO76" s="407"/>
      <c r="AP76" s="494"/>
      <c r="AQ76" s="407"/>
      <c r="AR76" s="494"/>
      <c r="AS76" s="407"/>
      <c r="AT76" s="494"/>
      <c r="AU76" s="407"/>
      <c r="AV76" s="494"/>
      <c r="AW76" s="407"/>
      <c r="AX76" s="494"/>
      <c r="AY76" s="407"/>
      <c r="AZ76" s="494"/>
      <c r="BA76" s="407"/>
      <c r="BB76" s="494"/>
      <c r="BC76" s="407"/>
      <c r="BD76" s="494"/>
      <c r="BE76" s="407"/>
      <c r="BF76" s="494"/>
      <c r="BG76" s="407"/>
      <c r="BH76" s="494"/>
      <c r="BI76" s="407"/>
      <c r="BJ76" s="494"/>
      <c r="BK76" s="407"/>
      <c r="BL76" s="494"/>
      <c r="BM76" s="407"/>
      <c r="BN76" s="494"/>
    </row>
    <row r="77" spans="36:66" ht="12.75">
      <c r="AJ77" s="160"/>
      <c r="AK77" s="160"/>
      <c r="AL77" s="160"/>
      <c r="AM77" s="160"/>
      <c r="AN77" s="494"/>
      <c r="AO77" s="407"/>
      <c r="AP77" s="494"/>
      <c r="AQ77" s="407"/>
      <c r="AR77" s="494"/>
      <c r="AS77" s="407"/>
      <c r="AT77" s="494"/>
      <c r="AU77" s="407"/>
      <c r="AV77" s="494"/>
      <c r="AW77" s="407"/>
      <c r="AX77" s="494"/>
      <c r="AY77" s="407"/>
      <c r="AZ77" s="494"/>
      <c r="BA77" s="407"/>
      <c r="BB77" s="494"/>
      <c r="BC77" s="407"/>
      <c r="BD77" s="494"/>
      <c r="BE77" s="407"/>
      <c r="BF77" s="494"/>
      <c r="BG77" s="407"/>
      <c r="BH77" s="494"/>
      <c r="BI77" s="407"/>
      <c r="BJ77" s="494"/>
      <c r="BK77" s="407"/>
      <c r="BL77" s="494"/>
      <c r="BM77" s="407"/>
      <c r="BN77" s="494"/>
    </row>
  </sheetData>
  <sheetProtection sheet="1" objects="1" scenarios="1" formatCells="0" formatColumns="0" formatRows="0" insertColumns="0"/>
  <mergeCells count="52">
    <mergeCell ref="AJ46:BN46"/>
    <mergeCell ref="AJ47:BN47"/>
    <mergeCell ref="AJ48:BN48"/>
    <mergeCell ref="AJ42:BN42"/>
    <mergeCell ref="AJ43:BN43"/>
    <mergeCell ref="AJ44:BN44"/>
    <mergeCell ref="AJ45:BN45"/>
    <mergeCell ref="AJ38:BN38"/>
    <mergeCell ref="AJ39:BN39"/>
    <mergeCell ref="AJ40:BN40"/>
    <mergeCell ref="AJ41:BN41"/>
    <mergeCell ref="AJ34:BN34"/>
    <mergeCell ref="AJ35:BN35"/>
    <mergeCell ref="AJ36:BN36"/>
    <mergeCell ref="AJ37:BN37"/>
    <mergeCell ref="D39:AH39"/>
    <mergeCell ref="D40:AH40"/>
    <mergeCell ref="D41:AH41"/>
    <mergeCell ref="D48:AH48"/>
    <mergeCell ref="D45:AH45"/>
    <mergeCell ref="D46:AH46"/>
    <mergeCell ref="D47:AH47"/>
    <mergeCell ref="D42:AH42"/>
    <mergeCell ref="D43:AH43"/>
    <mergeCell ref="D44:AH44"/>
    <mergeCell ref="D33:AH33"/>
    <mergeCell ref="AJ32:BN32"/>
    <mergeCell ref="AM3:AP3"/>
    <mergeCell ref="AJ26:BN26"/>
    <mergeCell ref="AJ27:BN27"/>
    <mergeCell ref="AJ28:BN28"/>
    <mergeCell ref="BK25:BM25"/>
    <mergeCell ref="D30:AH30"/>
    <mergeCell ref="AJ33:BN33"/>
    <mergeCell ref="D26:AH26"/>
    <mergeCell ref="D38:AH38"/>
    <mergeCell ref="D34:AH34"/>
    <mergeCell ref="D35:AH35"/>
    <mergeCell ref="D36:AH36"/>
    <mergeCell ref="D37:AH37"/>
    <mergeCell ref="D27:AH27"/>
    <mergeCell ref="D28:AH28"/>
    <mergeCell ref="D29:AH29"/>
    <mergeCell ref="AJ29:BN29"/>
    <mergeCell ref="AJ30:BN30"/>
    <mergeCell ref="AJ31:BN31"/>
    <mergeCell ref="D31:AH31"/>
    <mergeCell ref="D32:AH32"/>
    <mergeCell ref="E19:AH19"/>
    <mergeCell ref="E20:AH20"/>
    <mergeCell ref="E21:AH21"/>
    <mergeCell ref="AE25:AG25"/>
  </mergeCells>
  <conditionalFormatting sqref="AM17 AO17 AQ17 AS17 AU17 AW17 AY17 BA17 BC17 BE17 BG17 BI17 BK17 BM17">
    <cfRule type="cellIs" priority="1" dxfId="1" operator="lessThan" stopIfTrue="1">
      <formula>AM9+AM10+AM11+AM12+AM13+AM14+AM16</formula>
    </cfRule>
  </conditionalFormatting>
  <conditionalFormatting sqref="BI16 BM16 BK16 BF20 AQ16 AS16 AU16 AW16 AY16 BA16 BC16 BE16:BG16 Z16">
    <cfRule type="cellIs" priority="2" dxfId="1" operator="lessThan" stopIfTrue="1">
      <formula>Z9+Z10+Z11+Z12+Z13+Z14+Z15</formula>
    </cfRule>
  </conditionalFormatting>
  <conditionalFormatting sqref="AN20 H16">
    <cfRule type="cellIs" priority="3" dxfId="0" operator="lessThan" stopIfTrue="1">
      <formula>H9+H8+H14+H14</formula>
    </cfRule>
    <cfRule type="cellIs" priority="4" dxfId="0" operator="lessThan" stopIfTrue="1">
      <formula>#REF!</formula>
    </cfRule>
  </conditionalFormatting>
  <conditionalFormatting sqref="AP20 AR20 AT20 AV20 AX20 AZ20 BB20 BD20 BH20 BJ20 BL20 BN20 AP16 AR16 AT16 AV16 AX16 AZ16 BB16 BD16 BH16 BJ16 BL16 BN16 J16 L16 N16 P16 R16 T16 V16 X16 AB16 AD16 AF16 AH16">
    <cfRule type="cellIs" priority="5" dxfId="0" operator="lessThan" stopIfTrue="1">
      <formula>J9+J8+J14+J14</formula>
    </cfRule>
    <cfRule type="cellIs" priority="6" dxfId="0" operator="lessThan" stopIfTrue="1">
      <formula>J17/1000</formula>
    </cfRule>
  </conditionalFormatting>
  <conditionalFormatting sqref="G14 I14 K14 M14 O14 Q14 S14 U14 W14 Y14 AA14 AC14 AE14 AG14">
    <cfRule type="cellIs" priority="7" dxfId="1" operator="lessThan" stopIfTrue="1">
      <formula>G15</formula>
    </cfRule>
  </conditionalFormatting>
  <conditionalFormatting sqref="G17 I17 K17 M17 O17 Q17 S17 U17 W17 Y17 AA17 AC17 AE17 AG17">
    <cfRule type="cellIs" priority="8" dxfId="1" operator="lessThan" stopIfTrue="1">
      <formula>G9+G10+G11+G12+G13+G14+G16-0.1</formula>
    </cfRule>
  </conditionalFormatting>
  <printOptions horizontalCentered="1"/>
  <pageMargins left="0.25" right="0.25" top="0.82" bottom="0.9840277777777777" header="0.5118055555555556" footer="0.5"/>
  <pageSetup horizontalDpi="300" verticalDpi="300" orientation="landscape" paperSize="9" scale="86" r:id="rId1"/>
  <headerFooter alignWithMargins="0">
    <oddFooter>&amp;C&amp;8Questionnaire UNSD/PNUE 2008 sur les Statistiques de l’environnement - Section de Déchets- p.&amp;P</oddFooter>
  </headerFooter>
  <rowBreaks count="1" manualBreakCount="1">
    <brk id="21" max="255" man="1"/>
  </rowBreaks>
</worksheet>
</file>

<file path=xl/worksheets/sheet9.xml><?xml version="1.0" encoding="utf-8"?>
<worksheet xmlns="http://schemas.openxmlformats.org/spreadsheetml/2006/main" xmlns:r="http://schemas.openxmlformats.org/officeDocument/2006/relationships">
  <sheetPr codeName="Sheet8"/>
  <dimension ref="A1:IV106"/>
  <sheetViews>
    <sheetView showGridLines="0" zoomScale="83" zoomScaleNormal="83" workbookViewId="0" topLeftCell="C1">
      <selection activeCell="W9" sqref="W9"/>
    </sheetView>
  </sheetViews>
  <sheetFormatPr defaultColWidth="9.140625" defaultRowHeight="12.75"/>
  <cols>
    <col min="1" max="1" width="3.00390625" style="75" hidden="1" customWidth="1"/>
    <col min="2" max="2" width="0.13671875" style="75" hidden="1" customWidth="1"/>
    <col min="3" max="3" width="6.7109375" style="17" customWidth="1"/>
    <col min="4" max="4" width="7.421875" style="17" customWidth="1"/>
    <col min="5" max="5" width="30.140625" style="17" customWidth="1"/>
    <col min="6" max="6" width="8.8515625" style="17" customWidth="1"/>
    <col min="7" max="7" width="6.8515625" style="17" customWidth="1"/>
    <col min="8" max="8" width="1.7109375" style="17" customWidth="1"/>
    <col min="9" max="9" width="6.8515625" style="17" customWidth="1"/>
    <col min="10" max="10" width="1.7109375" style="17" customWidth="1"/>
    <col min="11" max="11" width="6.8515625" style="17" customWidth="1"/>
    <col min="12" max="12" width="1.7109375" style="17" customWidth="1"/>
    <col min="13" max="13" width="6.8515625" style="17" customWidth="1"/>
    <col min="14" max="14" width="1.7109375" style="17" customWidth="1"/>
    <col min="15" max="15" width="6.8515625" style="17" customWidth="1"/>
    <col min="16" max="16" width="1.7109375" style="17" customWidth="1"/>
    <col min="17" max="17" width="6.8515625" style="17" customWidth="1"/>
    <col min="18" max="18" width="1.7109375" style="17" customWidth="1"/>
    <col min="19" max="19" width="6.8515625" style="17" customWidth="1"/>
    <col min="20" max="20" width="1.7109375" style="17" customWidth="1"/>
    <col min="21" max="21" width="6.8515625" style="17" customWidth="1"/>
    <col min="22" max="22" width="1.7109375" style="17" customWidth="1"/>
    <col min="23" max="23" width="6.8515625" style="17" customWidth="1"/>
    <col min="24" max="24" width="1.7109375" style="17" customWidth="1"/>
    <col min="25" max="25" width="6.8515625" style="17" customWidth="1"/>
    <col min="26" max="26" width="1.7109375" style="17" customWidth="1"/>
    <col min="27" max="27" width="6.8515625" style="17" customWidth="1"/>
    <col min="28" max="28" width="1.7109375" style="17" customWidth="1"/>
    <col min="29" max="29" width="6.8515625" style="17" customWidth="1"/>
    <col min="30" max="30" width="1.7109375" style="17" customWidth="1"/>
    <col min="31" max="31" width="6.8515625" style="17" customWidth="1"/>
    <col min="32" max="32" width="1.7109375" style="17" customWidth="1"/>
    <col min="33" max="33" width="6.8515625" style="17" customWidth="1"/>
    <col min="34" max="34" width="1.7109375" style="17" customWidth="1"/>
    <col min="35" max="35" width="8.421875" style="17" customWidth="1"/>
    <col min="36" max="36" width="4.7109375" style="17" hidden="1" customWidth="1"/>
    <col min="37" max="37" width="43.7109375" style="17" hidden="1" customWidth="1"/>
    <col min="38" max="38" width="7.140625" style="17" hidden="1" customWidth="1"/>
    <col min="39" max="39" width="5.7109375" style="449" hidden="1" customWidth="1"/>
    <col min="40" max="40" width="1.7109375" style="450" hidden="1" customWidth="1"/>
    <col min="41" max="41" width="5.7109375" style="449" hidden="1" customWidth="1"/>
    <col min="42" max="42" width="1.7109375" style="450" hidden="1" customWidth="1"/>
    <col min="43" max="43" width="5.7109375" style="449" hidden="1" customWidth="1"/>
    <col min="44" max="44" width="1.7109375" style="450" hidden="1" customWidth="1"/>
    <col min="45" max="45" width="5.7109375" style="449" hidden="1" customWidth="1"/>
    <col min="46" max="46" width="1.7109375" style="450" hidden="1" customWidth="1"/>
    <col min="47" max="47" width="5.7109375" style="449" hidden="1" customWidth="1"/>
    <col min="48" max="48" width="1.7109375" style="450" hidden="1" customWidth="1"/>
    <col min="49" max="49" width="5.7109375" style="449" hidden="1" customWidth="1"/>
    <col min="50" max="50" width="1.7109375" style="450" hidden="1" customWidth="1"/>
    <col min="51" max="51" width="5.7109375" style="449" hidden="1" customWidth="1"/>
    <col min="52" max="52" width="1.7109375" style="450" hidden="1" customWidth="1"/>
    <col min="53" max="53" width="5.7109375" style="449" hidden="1" customWidth="1"/>
    <col min="54" max="54" width="1.7109375" style="450" hidden="1" customWidth="1"/>
    <col min="55" max="55" width="5.7109375" style="449" hidden="1" customWidth="1"/>
    <col min="56" max="56" width="1.7109375" style="450" hidden="1" customWidth="1"/>
    <col min="57" max="57" width="5.7109375" style="449" hidden="1" customWidth="1"/>
    <col min="58" max="58" width="1.7109375" style="450" hidden="1" customWidth="1"/>
    <col min="59" max="59" width="5.7109375" style="449" hidden="1" customWidth="1"/>
    <col min="60" max="60" width="1.7109375" style="450" hidden="1" customWidth="1"/>
    <col min="61" max="61" width="5.7109375" style="449" hidden="1" customWidth="1"/>
    <col min="62" max="62" width="1.7109375" style="450" hidden="1" customWidth="1"/>
    <col min="63" max="63" width="5.7109375" style="449" hidden="1" customWidth="1"/>
    <col min="64" max="64" width="1.7109375" style="450" hidden="1" customWidth="1"/>
    <col min="65" max="65" width="5.7109375" style="449" hidden="1" customWidth="1"/>
    <col min="66" max="66" width="1.7109375" style="450" hidden="1" customWidth="1"/>
    <col min="67" max="68" width="0" style="17" hidden="1" customWidth="1"/>
    <col min="69" max="16384" width="9.140625" style="17" customWidth="1"/>
  </cols>
  <sheetData>
    <row r="1" spans="2:75" ht="15.75">
      <c r="B1" s="75">
        <v>1</v>
      </c>
      <c r="C1" s="614" t="s">
        <v>192</v>
      </c>
      <c r="D1" s="614"/>
      <c r="E1" s="614"/>
      <c r="F1" s="76"/>
      <c r="G1" s="76"/>
      <c r="H1" s="77"/>
      <c r="I1" s="76"/>
      <c r="J1" s="77"/>
      <c r="K1" s="77"/>
      <c r="L1" s="77"/>
      <c r="M1" s="77"/>
      <c r="N1" s="77"/>
      <c r="O1" s="77"/>
      <c r="P1" s="77"/>
      <c r="Q1" s="77"/>
      <c r="R1" s="77"/>
      <c r="S1" s="77"/>
      <c r="T1" s="77"/>
      <c r="U1" s="76"/>
      <c r="V1" s="77"/>
      <c r="W1" s="76"/>
      <c r="X1" s="77"/>
      <c r="Y1" s="76"/>
      <c r="Z1" s="77"/>
      <c r="AA1" s="76"/>
      <c r="AB1" s="77"/>
      <c r="AC1" s="76"/>
      <c r="AD1" s="77"/>
      <c r="AE1" s="76"/>
      <c r="AF1" s="78"/>
      <c r="AG1" s="76"/>
      <c r="AH1" s="78"/>
      <c r="AI1" s="19"/>
      <c r="AJ1" s="18"/>
      <c r="AK1" s="18"/>
      <c r="AL1" s="239"/>
      <c r="AM1" s="405"/>
      <c r="AN1" s="406"/>
      <c r="AO1" s="405"/>
      <c r="AP1" s="406"/>
      <c r="AQ1" s="405"/>
      <c r="AR1" s="406"/>
      <c r="AS1" s="405"/>
      <c r="AT1" s="406"/>
      <c r="AU1" s="405"/>
      <c r="AV1" s="406"/>
      <c r="AW1" s="405"/>
      <c r="AX1" s="406"/>
      <c r="AY1" s="405"/>
      <c r="AZ1" s="406"/>
      <c r="BA1" s="405"/>
      <c r="BB1" s="406"/>
      <c r="BC1" s="405"/>
      <c r="BD1" s="406"/>
      <c r="BE1" s="405"/>
      <c r="BF1" s="406"/>
      <c r="BG1" s="405"/>
      <c r="BH1" s="406"/>
      <c r="BI1" s="405"/>
      <c r="BJ1" s="406"/>
      <c r="BK1" s="405"/>
      <c r="BL1" s="407"/>
      <c r="BM1" s="405"/>
      <c r="BN1" s="407"/>
      <c r="BO1" s="18"/>
      <c r="BP1" s="18"/>
      <c r="BQ1" s="18"/>
      <c r="BR1" s="18"/>
      <c r="BS1" s="18"/>
      <c r="BT1" s="18"/>
      <c r="BU1" s="18"/>
      <c r="BV1" s="18"/>
      <c r="BW1" s="18"/>
    </row>
    <row r="2" spans="3:75" ht="12.75">
      <c r="C2" s="82"/>
      <c r="D2" s="75"/>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2"/>
      <c r="AG2" s="81"/>
      <c r="AH2" s="82"/>
      <c r="AJ2" s="374"/>
      <c r="AK2" s="197"/>
      <c r="AL2" s="197"/>
      <c r="AM2" s="408"/>
      <c r="AN2" s="409"/>
      <c r="AO2" s="408"/>
      <c r="AP2" s="409"/>
      <c r="AQ2" s="408"/>
      <c r="AR2" s="409"/>
      <c r="AS2" s="408"/>
      <c r="AT2" s="409"/>
      <c r="AU2" s="408"/>
      <c r="AV2" s="409"/>
      <c r="AW2" s="408"/>
      <c r="AX2" s="409"/>
      <c r="AY2" s="408"/>
      <c r="AZ2" s="409"/>
      <c r="BA2" s="408"/>
      <c r="BB2" s="409"/>
      <c r="BC2" s="408"/>
      <c r="BD2" s="409"/>
      <c r="BE2" s="408"/>
      <c r="BF2" s="409"/>
      <c r="BG2" s="408"/>
      <c r="BH2" s="409"/>
      <c r="BI2" s="408"/>
      <c r="BJ2" s="409"/>
      <c r="BK2" s="408"/>
      <c r="BL2" s="409"/>
      <c r="BM2" s="408"/>
      <c r="BN2" s="409"/>
      <c r="BO2" s="18"/>
      <c r="BP2" s="18"/>
      <c r="BQ2" s="18"/>
      <c r="BR2" s="18"/>
      <c r="BS2" s="18"/>
      <c r="BT2" s="18"/>
      <c r="BU2" s="18"/>
      <c r="BV2" s="18"/>
      <c r="BW2" s="18"/>
    </row>
    <row r="3" spans="1:75" s="11" customFormat="1" ht="17.25" customHeight="1">
      <c r="A3" s="75"/>
      <c r="B3" s="75">
        <v>178</v>
      </c>
      <c r="C3" s="615" t="s">
        <v>279</v>
      </c>
      <c r="D3" s="615"/>
      <c r="E3" s="83" t="s">
        <v>177</v>
      </c>
      <c r="F3" s="148"/>
      <c r="G3" s="616" t="s">
        <v>73</v>
      </c>
      <c r="H3" s="616"/>
      <c r="I3" s="616"/>
      <c r="J3" s="616"/>
      <c r="K3" s="85"/>
      <c r="L3" s="85"/>
      <c r="M3" s="85"/>
      <c r="N3" s="85"/>
      <c r="O3" s="85"/>
      <c r="P3" s="85"/>
      <c r="Q3" s="85"/>
      <c r="R3" s="85"/>
      <c r="S3" s="85"/>
      <c r="T3" s="85"/>
      <c r="U3" s="86"/>
      <c r="V3" s="89"/>
      <c r="W3" s="88"/>
      <c r="X3" s="81"/>
      <c r="Y3" s="84"/>
      <c r="Z3" s="82"/>
      <c r="AA3" s="630" t="s">
        <v>75</v>
      </c>
      <c r="AB3" s="630"/>
      <c r="AC3" s="88"/>
      <c r="AD3" s="87"/>
      <c r="AE3" s="88"/>
      <c r="AF3" s="88"/>
      <c r="AG3" s="88"/>
      <c r="AH3" s="88"/>
      <c r="AJ3" s="245"/>
      <c r="AK3" s="241"/>
      <c r="AL3" s="244"/>
      <c r="AM3" s="611"/>
      <c r="AN3" s="611"/>
      <c r="AO3" s="611"/>
      <c r="AP3" s="611"/>
      <c r="AQ3" s="410"/>
      <c r="AR3" s="411"/>
      <c r="AS3" s="410"/>
      <c r="AT3" s="411"/>
      <c r="AU3" s="410"/>
      <c r="AV3" s="411"/>
      <c r="AW3" s="410"/>
      <c r="AX3" s="411"/>
      <c r="AY3" s="410"/>
      <c r="AZ3" s="411"/>
      <c r="BA3" s="412"/>
      <c r="BB3" s="413"/>
      <c r="BC3" s="410"/>
      <c r="BD3" s="411"/>
      <c r="BE3" s="410"/>
      <c r="BF3" s="411"/>
      <c r="BG3" s="611"/>
      <c r="BH3" s="611"/>
      <c r="BI3" s="410"/>
      <c r="BJ3" s="411"/>
      <c r="BK3" s="410"/>
      <c r="BL3" s="411"/>
      <c r="BM3" s="410"/>
      <c r="BN3" s="411"/>
      <c r="BO3" s="245"/>
      <c r="BP3" s="245"/>
      <c r="BQ3" s="245"/>
      <c r="BR3" s="245"/>
      <c r="BS3" s="245"/>
      <c r="BT3" s="245"/>
      <c r="BU3" s="245"/>
      <c r="BV3" s="245"/>
      <c r="BW3" s="245"/>
    </row>
    <row r="4" spans="1:75" s="11" customFormat="1" ht="16.5" customHeight="1">
      <c r="A4" s="75"/>
      <c r="B4" s="75"/>
      <c r="C4" s="90" t="s">
        <v>72</v>
      </c>
      <c r="D4" s="90"/>
      <c r="E4" s="91"/>
      <c r="F4" s="148"/>
      <c r="G4" s="150" t="s">
        <v>280</v>
      </c>
      <c r="H4" s="91"/>
      <c r="I4" s="91"/>
      <c r="J4" s="93"/>
      <c r="K4" s="93"/>
      <c r="L4" s="93"/>
      <c r="M4" s="93"/>
      <c r="N4" s="93"/>
      <c r="O4" s="93"/>
      <c r="P4" s="93"/>
      <c r="Q4" s="93"/>
      <c r="R4" s="93"/>
      <c r="S4" s="93"/>
      <c r="T4" s="93"/>
      <c r="U4" s="94"/>
      <c r="V4" s="93"/>
      <c r="W4" s="96"/>
      <c r="X4" s="81"/>
      <c r="Y4" s="84"/>
      <c r="Z4" s="82"/>
      <c r="AA4" s="632" t="s">
        <v>76</v>
      </c>
      <c r="AB4" s="632"/>
      <c r="AC4" s="633"/>
      <c r="AD4" s="95"/>
      <c r="AE4" s="96"/>
      <c r="AF4" s="96"/>
      <c r="AG4" s="96"/>
      <c r="AH4" s="96"/>
      <c r="AJ4" s="251"/>
      <c r="AK4" s="246"/>
      <c r="AL4" s="244"/>
      <c r="AM4" s="410"/>
      <c r="AN4" s="411"/>
      <c r="AO4" s="410"/>
      <c r="AP4" s="413"/>
      <c r="AQ4" s="412"/>
      <c r="AR4" s="413"/>
      <c r="AS4" s="412"/>
      <c r="AT4" s="413"/>
      <c r="AU4" s="412"/>
      <c r="AV4" s="413"/>
      <c r="AW4" s="412"/>
      <c r="AX4" s="413"/>
      <c r="AY4" s="412"/>
      <c r="AZ4" s="413"/>
      <c r="BA4" s="412"/>
      <c r="BB4" s="413"/>
      <c r="BC4" s="410"/>
      <c r="BD4" s="411"/>
      <c r="BE4" s="410"/>
      <c r="BF4" s="411"/>
      <c r="BG4" s="611"/>
      <c r="BH4" s="611"/>
      <c r="BI4" s="410"/>
      <c r="BJ4" s="411"/>
      <c r="BK4" s="410"/>
      <c r="BL4" s="411"/>
      <c r="BM4" s="410"/>
      <c r="BN4" s="411"/>
      <c r="BO4" s="245"/>
      <c r="BP4" s="245"/>
      <c r="BQ4" s="245"/>
      <c r="BR4" s="245"/>
      <c r="BS4" s="245"/>
      <c r="BT4" s="245"/>
      <c r="BU4" s="245"/>
      <c r="BV4" s="245"/>
      <c r="BW4" s="245"/>
    </row>
    <row r="5" spans="3:75" ht="15">
      <c r="C5" s="97"/>
      <c r="D5" s="97"/>
      <c r="E5" s="97"/>
      <c r="F5" s="97"/>
      <c r="G5" s="97"/>
      <c r="H5" s="23"/>
      <c r="I5" s="97"/>
      <c r="J5" s="23"/>
      <c r="K5" s="23"/>
      <c r="L5" s="23"/>
      <c r="M5" s="23"/>
      <c r="N5" s="23"/>
      <c r="O5" s="23"/>
      <c r="P5" s="23"/>
      <c r="Q5" s="23"/>
      <c r="R5" s="23"/>
      <c r="S5" s="23"/>
      <c r="T5" s="23"/>
      <c r="U5" s="97"/>
      <c r="V5" s="23"/>
      <c r="W5" s="97"/>
      <c r="X5" s="23"/>
      <c r="Y5" s="97"/>
      <c r="Z5" s="23"/>
      <c r="AA5" s="97"/>
      <c r="AB5" s="23"/>
      <c r="AC5" s="97"/>
      <c r="AD5" s="23"/>
      <c r="AE5" s="97"/>
      <c r="AG5" s="97"/>
      <c r="AJ5" s="247"/>
      <c r="AK5" s="247"/>
      <c r="AL5" s="247"/>
      <c r="AM5" s="414"/>
      <c r="AN5" s="415"/>
      <c r="AO5" s="414"/>
      <c r="AP5" s="415"/>
      <c r="AQ5" s="414"/>
      <c r="AR5" s="415"/>
      <c r="AS5" s="414"/>
      <c r="AT5" s="415"/>
      <c r="AU5" s="414"/>
      <c r="AV5" s="415"/>
      <c r="AW5" s="414"/>
      <c r="AX5" s="415"/>
      <c r="AY5" s="414"/>
      <c r="AZ5" s="415"/>
      <c r="BA5" s="414"/>
      <c r="BB5" s="415"/>
      <c r="BC5" s="414"/>
      <c r="BD5" s="415"/>
      <c r="BE5" s="414"/>
      <c r="BF5" s="415"/>
      <c r="BG5" s="414"/>
      <c r="BH5" s="415"/>
      <c r="BI5" s="414"/>
      <c r="BJ5" s="415"/>
      <c r="BK5" s="414"/>
      <c r="BL5" s="415"/>
      <c r="BM5" s="414"/>
      <c r="BN5" s="415"/>
      <c r="BO5" s="245"/>
      <c r="BP5" s="245"/>
      <c r="BQ5" s="245"/>
      <c r="BR5" s="245"/>
      <c r="BS5" s="18"/>
      <c r="BT5" s="18"/>
      <c r="BU5" s="18"/>
      <c r="BV5" s="18"/>
      <c r="BW5" s="18"/>
    </row>
    <row r="6" spans="2:75" ht="18.75" customHeight="1">
      <c r="B6" s="75">
        <v>167</v>
      </c>
      <c r="C6" s="631" t="s">
        <v>56</v>
      </c>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43"/>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row>
    <row r="7" spans="1:75" s="191" customFormat="1" ht="24" customHeight="1">
      <c r="A7" s="189"/>
      <c r="B7" s="189">
        <v>1619</v>
      </c>
      <c r="C7" s="640" t="s">
        <v>293</v>
      </c>
      <c r="D7" s="640"/>
      <c r="E7" s="562" t="s">
        <v>175</v>
      </c>
      <c r="G7" s="190"/>
      <c r="H7" s="190"/>
      <c r="I7" s="190"/>
      <c r="J7" s="190"/>
      <c r="K7" s="213"/>
      <c r="L7" s="213"/>
      <c r="M7" s="213"/>
      <c r="N7" s="213"/>
      <c r="O7" s="213"/>
      <c r="P7" s="213"/>
      <c r="Q7" s="213"/>
      <c r="R7" s="213"/>
      <c r="S7" s="213"/>
      <c r="T7" s="213"/>
      <c r="U7" s="192"/>
      <c r="V7" s="192"/>
      <c r="W7" s="404" t="s">
        <v>104</v>
      </c>
      <c r="X7" s="192"/>
      <c r="Y7" s="192"/>
      <c r="Z7" s="193"/>
      <c r="AJ7" s="515"/>
      <c r="AK7" s="516"/>
      <c r="AL7" s="517"/>
      <c r="AM7" s="518"/>
      <c r="AN7" s="519"/>
      <c r="AO7" s="518"/>
      <c r="AP7" s="519"/>
      <c r="AQ7" s="518"/>
      <c r="AR7" s="519"/>
      <c r="AS7" s="518"/>
      <c r="AT7" s="519"/>
      <c r="AU7" s="518"/>
      <c r="AV7" s="519"/>
      <c r="AW7" s="518"/>
      <c r="AX7" s="519"/>
      <c r="AY7" s="518"/>
      <c r="AZ7" s="519"/>
      <c r="BA7" s="520"/>
      <c r="BB7" s="521"/>
      <c r="BC7" s="417"/>
      <c r="BD7" s="521"/>
      <c r="BE7" s="520"/>
      <c r="BF7" s="521"/>
      <c r="BG7" s="416"/>
      <c r="BH7" s="522"/>
      <c r="BI7" s="416"/>
      <c r="BJ7" s="522"/>
      <c r="BK7" s="416"/>
      <c r="BL7" s="522"/>
      <c r="BM7" s="416"/>
      <c r="BN7" s="522"/>
      <c r="BO7" s="515"/>
      <c r="BP7" s="515"/>
      <c r="BQ7" s="515"/>
      <c r="BR7" s="515"/>
      <c r="BS7" s="515"/>
      <c r="BT7" s="515"/>
      <c r="BU7" s="515"/>
      <c r="BV7" s="515"/>
      <c r="BW7" s="515"/>
    </row>
    <row r="8" spans="1:75" s="155" customFormat="1" ht="16.5" customHeight="1">
      <c r="A8" s="152"/>
      <c r="B8" s="194">
        <v>2</v>
      </c>
      <c r="C8" s="104" t="s">
        <v>281</v>
      </c>
      <c r="D8" s="104" t="s">
        <v>44</v>
      </c>
      <c r="E8" s="104" t="s">
        <v>40</v>
      </c>
      <c r="F8" s="104" t="s">
        <v>39</v>
      </c>
      <c r="G8" s="105">
        <v>1990</v>
      </c>
      <c r="H8" s="106"/>
      <c r="I8" s="105">
        <v>1995</v>
      </c>
      <c r="J8" s="106"/>
      <c r="K8" s="105">
        <v>1996</v>
      </c>
      <c r="L8" s="106"/>
      <c r="M8" s="105">
        <v>1997</v>
      </c>
      <c r="N8" s="106"/>
      <c r="O8" s="105">
        <v>1998</v>
      </c>
      <c r="P8" s="106"/>
      <c r="Q8" s="105">
        <v>1999</v>
      </c>
      <c r="R8" s="106"/>
      <c r="S8" s="105">
        <v>2000</v>
      </c>
      <c r="T8" s="106"/>
      <c r="U8" s="105">
        <v>2001</v>
      </c>
      <c r="V8" s="106"/>
      <c r="W8" s="105">
        <v>2002</v>
      </c>
      <c r="X8" s="106"/>
      <c r="Y8" s="105">
        <v>2003</v>
      </c>
      <c r="Z8" s="105"/>
      <c r="AA8" s="105">
        <v>2004</v>
      </c>
      <c r="AB8" s="106"/>
      <c r="AC8" s="105">
        <v>2005</v>
      </c>
      <c r="AD8" s="106"/>
      <c r="AE8" s="105">
        <v>2006</v>
      </c>
      <c r="AF8" s="106"/>
      <c r="AG8" s="105">
        <v>2007</v>
      </c>
      <c r="AH8" s="106"/>
      <c r="AI8" s="168"/>
      <c r="AJ8" s="523" t="s">
        <v>153</v>
      </c>
      <c r="AK8" s="523" t="s">
        <v>154</v>
      </c>
      <c r="AL8" s="471" t="s">
        <v>208</v>
      </c>
      <c r="AM8" s="472" t="s">
        <v>209</v>
      </c>
      <c r="AN8" s="472"/>
      <c r="AO8" s="472" t="s">
        <v>210</v>
      </c>
      <c r="AP8" s="502"/>
      <c r="AQ8" s="423"/>
      <c r="AR8" s="424"/>
      <c r="AS8" s="423"/>
      <c r="AT8" s="424"/>
      <c r="AU8" s="423"/>
      <c r="AV8" s="424"/>
      <c r="AW8" s="423"/>
      <c r="AX8" s="424"/>
      <c r="AY8" s="423"/>
      <c r="AZ8" s="424"/>
      <c r="BA8" s="423"/>
      <c r="BB8" s="424"/>
      <c r="BC8" s="423"/>
      <c r="BD8" s="424"/>
      <c r="BE8" s="423"/>
      <c r="BF8" s="424"/>
      <c r="BG8" s="423"/>
      <c r="BH8" s="424"/>
      <c r="BI8" s="423"/>
      <c r="BJ8" s="424"/>
      <c r="BK8" s="423"/>
      <c r="BL8" s="424"/>
      <c r="BM8" s="423"/>
      <c r="BN8" s="424"/>
      <c r="BO8" s="425"/>
      <c r="BP8" s="425"/>
      <c r="BQ8" s="425"/>
      <c r="BR8" s="425"/>
      <c r="BS8" s="425"/>
      <c r="BT8" s="425"/>
      <c r="BU8" s="425"/>
      <c r="BV8" s="425"/>
      <c r="BW8" s="425"/>
    </row>
    <row r="9" spans="1:75" s="155" customFormat="1" ht="20.25" customHeight="1">
      <c r="A9" s="152"/>
      <c r="B9" s="215">
        <v>2819</v>
      </c>
      <c r="C9" s="216" t="s">
        <v>160</v>
      </c>
      <c r="D9" s="110">
        <v>1</v>
      </c>
      <c r="E9" s="195" t="s">
        <v>294</v>
      </c>
      <c r="F9" s="280" t="s">
        <v>282</v>
      </c>
      <c r="G9" s="297">
        <v>760.3</v>
      </c>
      <c r="H9" s="298"/>
      <c r="I9" s="297">
        <v>976.805</v>
      </c>
      <c r="J9" s="298"/>
      <c r="K9" s="297">
        <v>856.41</v>
      </c>
      <c r="L9" s="298"/>
      <c r="M9" s="297">
        <v>886.306</v>
      </c>
      <c r="N9" s="298"/>
      <c r="O9" s="297">
        <v>917.418</v>
      </c>
      <c r="P9" s="298"/>
      <c r="Q9" s="297">
        <v>949.799</v>
      </c>
      <c r="R9" s="298"/>
      <c r="S9" s="297">
        <v>983.46</v>
      </c>
      <c r="T9" s="298"/>
      <c r="U9" s="297">
        <v>1018.541</v>
      </c>
      <c r="V9" s="298"/>
      <c r="W9" s="297">
        <v>1055.064</v>
      </c>
      <c r="X9" s="298"/>
      <c r="Y9" s="297">
        <v>1093.4</v>
      </c>
      <c r="Z9" s="298"/>
      <c r="AA9" s="297">
        <v>1138.736</v>
      </c>
      <c r="AB9" s="298"/>
      <c r="AC9" s="297">
        <v>1174.015</v>
      </c>
      <c r="AD9" s="298"/>
      <c r="AE9" s="297">
        <v>1217.154</v>
      </c>
      <c r="AF9" s="298"/>
      <c r="AG9" s="297">
        <v>1261.981</v>
      </c>
      <c r="AH9" s="298"/>
      <c r="AI9" s="196"/>
      <c r="AJ9" s="110">
        <v>1</v>
      </c>
      <c r="AK9" s="195" t="s">
        <v>363</v>
      </c>
      <c r="AL9" s="110">
        <f>AVERAGE($G9,$I9,$K9,$M9,$O9,$Q9,$S9,$U9,$W9,$Y9,$AA9,$AC9,$AE9,$AG9)</f>
        <v>1020.6706428571428</v>
      </c>
      <c r="AM9" s="110">
        <f>MAX($G9,$I9,$K9,$M9,$O9,$Q9,$S9,$U9,$W9,$Y9,$AA9,$AC9,$AE9,$AG9)</f>
        <v>1261.981</v>
      </c>
      <c r="AN9" s="112"/>
      <c r="AO9" s="307">
        <f>MIN($G9,$I9,$K9,$M9,$O9,$Q9,$S9,$U9,$W9,$Y9,$AA9,$AC9,$AE9,$AG9)</f>
        <v>760.3</v>
      </c>
      <c r="AP9" s="503"/>
      <c r="AQ9" s="427"/>
      <c r="AR9" s="428"/>
      <c r="AS9" s="427"/>
      <c r="AT9" s="428"/>
      <c r="AU9" s="427"/>
      <c r="AV9" s="428"/>
      <c r="AW9" s="427"/>
      <c r="AX9" s="428"/>
      <c r="AY9" s="427"/>
      <c r="AZ9" s="428"/>
      <c r="BA9" s="427"/>
      <c r="BB9" s="428"/>
      <c r="BC9" s="427"/>
      <c r="BD9" s="428"/>
      <c r="BE9" s="427"/>
      <c r="BF9" s="428"/>
      <c r="BG9" s="427"/>
      <c r="BH9" s="428"/>
      <c r="BI9" s="427"/>
      <c r="BJ9" s="428"/>
      <c r="BK9" s="427"/>
      <c r="BL9" s="428"/>
      <c r="BM9" s="427"/>
      <c r="BN9" s="428"/>
      <c r="BO9" s="425"/>
      <c r="BP9" s="425"/>
      <c r="BQ9" s="425"/>
      <c r="BR9" s="425"/>
      <c r="BS9" s="425"/>
      <c r="BT9" s="425"/>
      <c r="BU9" s="425"/>
      <c r="BV9" s="425"/>
      <c r="BW9" s="425"/>
    </row>
    <row r="10" spans="2:75" ht="36.75" customHeight="1">
      <c r="B10" s="215">
        <v>2820</v>
      </c>
      <c r="C10" s="217" t="s">
        <v>160</v>
      </c>
      <c r="D10" s="115">
        <v>2</v>
      </c>
      <c r="E10" s="287" t="s">
        <v>124</v>
      </c>
      <c r="F10" s="115" t="s">
        <v>170</v>
      </c>
      <c r="G10" s="299"/>
      <c r="H10" s="292"/>
      <c r="I10" s="299"/>
      <c r="J10" s="292"/>
      <c r="K10" s="299"/>
      <c r="L10" s="292"/>
      <c r="M10" s="299"/>
      <c r="N10" s="292"/>
      <c r="O10" s="299"/>
      <c r="P10" s="292"/>
      <c r="Q10" s="299"/>
      <c r="R10" s="292"/>
      <c r="S10" s="299"/>
      <c r="T10" s="292"/>
      <c r="U10" s="299"/>
      <c r="V10" s="292"/>
      <c r="W10" s="299"/>
      <c r="X10" s="292"/>
      <c r="Y10" s="299"/>
      <c r="Z10" s="293"/>
      <c r="AA10" s="299"/>
      <c r="AB10" s="292"/>
      <c r="AC10" s="299"/>
      <c r="AD10" s="292"/>
      <c r="AE10" s="299"/>
      <c r="AF10" s="292"/>
      <c r="AG10" s="299"/>
      <c r="AH10" s="292"/>
      <c r="AI10" s="182"/>
      <c r="AJ10" s="115">
        <v>2</v>
      </c>
      <c r="AK10" s="195" t="s">
        <v>364</v>
      </c>
      <c r="AL10" s="110" t="e">
        <f>AVERAGE($G10,$I10,$K10,$M10,$O10,$Q10,$S10,$U10,$W10,$Y10,$AA10,$AC10,$AE10,$AG10)</f>
        <v>#DIV/0!</v>
      </c>
      <c r="AM10" s="110">
        <f>MAX($G10,$I10,$K10,$M10,$O10,$Q10,$S10,$U10,$W10,$Y10,$AA10,$AC10,$AE10,$AG10)</f>
        <v>0</v>
      </c>
      <c r="AN10" s="112"/>
      <c r="AO10" s="307">
        <f>MIN($G10,$I10,$K10,$M10,$O10,$Q10,$S10,$U10,$W10,$Y10,$AA10,$AC10,$AE10,$AG10)</f>
        <v>0</v>
      </c>
      <c r="AP10" s="503"/>
      <c r="AQ10" s="427"/>
      <c r="AR10" s="428"/>
      <c r="AS10" s="427"/>
      <c r="AT10" s="428"/>
      <c r="AU10" s="427"/>
      <c r="AV10" s="428"/>
      <c r="AW10" s="427"/>
      <c r="AX10" s="428"/>
      <c r="AY10" s="427"/>
      <c r="AZ10" s="428"/>
      <c r="BA10" s="427"/>
      <c r="BB10" s="428"/>
      <c r="BC10" s="427"/>
      <c r="BD10" s="428"/>
      <c r="BE10" s="427"/>
      <c r="BF10" s="430"/>
      <c r="BG10" s="427"/>
      <c r="BH10" s="428"/>
      <c r="BI10" s="427"/>
      <c r="BJ10" s="428"/>
      <c r="BK10" s="427"/>
      <c r="BL10" s="428"/>
      <c r="BM10" s="427"/>
      <c r="BN10" s="428"/>
      <c r="BO10" s="18"/>
      <c r="BP10" s="18"/>
      <c r="BQ10" s="18"/>
      <c r="BR10" s="18"/>
      <c r="BS10" s="18"/>
      <c r="BT10" s="18"/>
      <c r="BU10" s="18"/>
      <c r="BV10" s="18"/>
      <c r="BW10" s="18"/>
    </row>
    <row r="11" spans="2:75" ht="24" customHeight="1">
      <c r="B11" s="215">
        <v>2822</v>
      </c>
      <c r="C11" s="217"/>
      <c r="D11" s="115">
        <v>3</v>
      </c>
      <c r="E11" s="111" t="s">
        <v>295</v>
      </c>
      <c r="F11" s="115" t="s">
        <v>156</v>
      </c>
      <c r="G11" s="299"/>
      <c r="H11" s="292"/>
      <c r="I11" s="299"/>
      <c r="J11" s="292"/>
      <c r="K11" s="299"/>
      <c r="L11" s="292"/>
      <c r="M11" s="299"/>
      <c r="N11" s="292"/>
      <c r="O11" s="299"/>
      <c r="P11" s="292"/>
      <c r="Q11" s="299"/>
      <c r="R11" s="292"/>
      <c r="S11" s="299"/>
      <c r="T11" s="292"/>
      <c r="U11" s="299"/>
      <c r="V11" s="292"/>
      <c r="W11" s="299"/>
      <c r="X11" s="292"/>
      <c r="Y11" s="299"/>
      <c r="Z11" s="293"/>
      <c r="AA11" s="299"/>
      <c r="AB11" s="292"/>
      <c r="AC11" s="299"/>
      <c r="AD11" s="292"/>
      <c r="AE11" s="299"/>
      <c r="AF11" s="292"/>
      <c r="AG11" s="299"/>
      <c r="AH11" s="292"/>
      <c r="AI11" s="182"/>
      <c r="AJ11" s="115">
        <v>3</v>
      </c>
      <c r="AK11" s="111" t="s">
        <v>335</v>
      </c>
      <c r="AL11" s="110" t="e">
        <f aca="true" t="shared" si="0" ref="AL11:AL20">AVERAGE($G11,$I11,$K11,$M11,$O11,$Q11,$S11,$U11,$W11,$Y11,$AA11,$AC11,$AE11,$AG11)</f>
        <v>#DIV/0!</v>
      </c>
      <c r="AM11" s="110">
        <f aca="true" t="shared" si="1" ref="AM11:AM20">MAX($G11,$I11,$K11,$M11,$O11,$Q11,$S11,$U11,$W11,$Y11,$AA11,$AC11,$AE11,$AG11)</f>
        <v>0</v>
      </c>
      <c r="AN11" s="112"/>
      <c r="AO11" s="307">
        <f aca="true" t="shared" si="2" ref="AO11:AO20">MIN($G11,$I11,$K11,$M11,$O11,$Q11,$S11,$U11,$W11,$Y11,$AA11,$AC11,$AE11,$AG11)</f>
        <v>0</v>
      </c>
      <c r="AP11" s="504"/>
      <c r="AQ11" s="427"/>
      <c r="AR11" s="428"/>
      <c r="AS11" s="427"/>
      <c r="AT11" s="428"/>
      <c r="AU11" s="427"/>
      <c r="AV11" s="428"/>
      <c r="AW11" s="427"/>
      <c r="AX11" s="428"/>
      <c r="AY11" s="427"/>
      <c r="AZ11" s="428"/>
      <c r="BA11" s="427"/>
      <c r="BB11" s="428"/>
      <c r="BC11" s="427"/>
      <c r="BD11" s="428"/>
      <c r="BE11" s="427"/>
      <c r="BF11" s="430"/>
      <c r="BG11" s="427"/>
      <c r="BH11" s="428"/>
      <c r="BI11" s="427"/>
      <c r="BJ11" s="428"/>
      <c r="BK11" s="427"/>
      <c r="BL11" s="428"/>
      <c r="BM11" s="427"/>
      <c r="BN11" s="428"/>
      <c r="BO11" s="18"/>
      <c r="BP11" s="18"/>
      <c r="BQ11" s="18"/>
      <c r="BR11" s="18"/>
      <c r="BS11" s="18"/>
      <c r="BT11" s="18"/>
      <c r="BU11" s="18"/>
      <c r="BV11" s="18"/>
      <c r="BW11" s="18"/>
    </row>
    <row r="12" spans="2:75" ht="24" customHeight="1">
      <c r="B12" s="215">
        <v>2823</v>
      </c>
      <c r="C12" s="529"/>
      <c r="D12" s="110">
        <v>4</v>
      </c>
      <c r="E12" s="111" t="s">
        <v>296</v>
      </c>
      <c r="F12" s="115" t="s">
        <v>156</v>
      </c>
      <c r="G12" s="299"/>
      <c r="H12" s="292"/>
      <c r="I12" s="299"/>
      <c r="J12" s="292"/>
      <c r="K12" s="299"/>
      <c r="L12" s="292"/>
      <c r="M12" s="299"/>
      <c r="N12" s="292"/>
      <c r="O12" s="299"/>
      <c r="P12" s="292"/>
      <c r="Q12" s="299"/>
      <c r="R12" s="292"/>
      <c r="S12" s="299"/>
      <c r="T12" s="292"/>
      <c r="U12" s="299"/>
      <c r="V12" s="292"/>
      <c r="W12" s="299"/>
      <c r="X12" s="292"/>
      <c r="Y12" s="299"/>
      <c r="Z12" s="293"/>
      <c r="AA12" s="299"/>
      <c r="AB12" s="292"/>
      <c r="AC12" s="299"/>
      <c r="AD12" s="292"/>
      <c r="AE12" s="299"/>
      <c r="AF12" s="292"/>
      <c r="AG12" s="299"/>
      <c r="AH12" s="292"/>
      <c r="AI12" s="182"/>
      <c r="AJ12" s="110">
        <v>4</v>
      </c>
      <c r="AK12" s="111" t="s">
        <v>336</v>
      </c>
      <c r="AL12" s="110" t="e">
        <f t="shared" si="0"/>
        <v>#DIV/0!</v>
      </c>
      <c r="AM12" s="110">
        <f t="shared" si="1"/>
        <v>0</v>
      </c>
      <c r="AN12" s="112"/>
      <c r="AO12" s="307">
        <f t="shared" si="2"/>
        <v>0</v>
      </c>
      <c r="AP12" s="504"/>
      <c r="AQ12" s="427"/>
      <c r="AR12" s="428"/>
      <c r="AS12" s="427"/>
      <c r="AT12" s="428"/>
      <c r="AU12" s="427"/>
      <c r="AV12" s="428"/>
      <c r="AW12" s="427"/>
      <c r="AX12" s="428"/>
      <c r="AY12" s="427"/>
      <c r="AZ12" s="428"/>
      <c r="BA12" s="427"/>
      <c r="BB12" s="428"/>
      <c r="BC12" s="427"/>
      <c r="BD12" s="428"/>
      <c r="BE12" s="427"/>
      <c r="BF12" s="430"/>
      <c r="BG12" s="427"/>
      <c r="BH12" s="428"/>
      <c r="BI12" s="427"/>
      <c r="BJ12" s="428"/>
      <c r="BK12" s="427"/>
      <c r="BL12" s="428"/>
      <c r="BM12" s="427"/>
      <c r="BN12" s="428"/>
      <c r="BO12" s="18"/>
      <c r="BP12" s="18"/>
      <c r="BQ12" s="18"/>
      <c r="BR12" s="18"/>
      <c r="BS12" s="18"/>
      <c r="BT12" s="18"/>
      <c r="BU12" s="18"/>
      <c r="BV12" s="18"/>
      <c r="BW12" s="18"/>
    </row>
    <row r="13" spans="1:75" ht="24" customHeight="1">
      <c r="A13" s="75" t="s">
        <v>171</v>
      </c>
      <c r="B13" s="215">
        <v>2825</v>
      </c>
      <c r="C13" s="306" t="s">
        <v>160</v>
      </c>
      <c r="D13" s="115">
        <v>5</v>
      </c>
      <c r="E13" s="277" t="s">
        <v>189</v>
      </c>
      <c r="F13" s="115" t="s">
        <v>156</v>
      </c>
      <c r="G13" s="560"/>
      <c r="H13" s="292"/>
      <c r="I13" s="560"/>
      <c r="J13" s="292"/>
      <c r="K13" s="560"/>
      <c r="L13" s="292"/>
      <c r="M13" s="560"/>
      <c r="N13" s="292"/>
      <c r="O13" s="560"/>
      <c r="P13" s="292"/>
      <c r="Q13" s="560"/>
      <c r="R13" s="292"/>
      <c r="S13" s="560"/>
      <c r="T13" s="292"/>
      <c r="U13" s="560"/>
      <c r="V13" s="292"/>
      <c r="W13" s="560"/>
      <c r="X13" s="292"/>
      <c r="Y13" s="560"/>
      <c r="Z13" s="293"/>
      <c r="AA13" s="560"/>
      <c r="AB13" s="292"/>
      <c r="AC13" s="560"/>
      <c r="AD13" s="292"/>
      <c r="AE13" s="560"/>
      <c r="AF13" s="292"/>
      <c r="AG13" s="560"/>
      <c r="AH13" s="292"/>
      <c r="AI13" s="182"/>
      <c r="AJ13" s="115">
        <v>5</v>
      </c>
      <c r="AK13" s="524" t="s">
        <v>365</v>
      </c>
      <c r="AL13" s="110" t="e">
        <f t="shared" si="0"/>
        <v>#DIV/0!</v>
      </c>
      <c r="AM13" s="110">
        <f t="shared" si="1"/>
        <v>0</v>
      </c>
      <c r="AN13" s="112"/>
      <c r="AO13" s="307">
        <f t="shared" si="2"/>
        <v>0</v>
      </c>
      <c r="AP13" s="504"/>
      <c r="AQ13" s="427"/>
      <c r="AR13" s="428"/>
      <c r="AS13" s="427"/>
      <c r="AT13" s="428"/>
      <c r="AU13" s="427"/>
      <c r="AV13" s="428"/>
      <c r="AW13" s="427"/>
      <c r="AX13" s="428"/>
      <c r="AY13" s="427"/>
      <c r="AZ13" s="428"/>
      <c r="BA13" s="427"/>
      <c r="BB13" s="428"/>
      <c r="BC13" s="427"/>
      <c r="BD13" s="428"/>
      <c r="BE13" s="427"/>
      <c r="BF13" s="430"/>
      <c r="BG13" s="427"/>
      <c r="BH13" s="428"/>
      <c r="BI13" s="427"/>
      <c r="BJ13" s="428"/>
      <c r="BK13" s="427"/>
      <c r="BL13" s="428"/>
      <c r="BM13" s="427"/>
      <c r="BN13" s="428"/>
      <c r="BO13" s="18"/>
      <c r="BP13" s="18"/>
      <c r="BQ13" s="18"/>
      <c r="BR13" s="18"/>
      <c r="BS13" s="18"/>
      <c r="BT13" s="18"/>
      <c r="BU13" s="18"/>
      <c r="BV13" s="18"/>
      <c r="BW13" s="18"/>
    </row>
    <row r="14" spans="1:75" ht="22.5" customHeight="1">
      <c r="A14" s="75"/>
      <c r="B14" s="557">
        <v>2876</v>
      </c>
      <c r="C14" s="305" t="s">
        <v>160</v>
      </c>
      <c r="D14" s="186">
        <v>6</v>
      </c>
      <c r="E14" s="456" t="s">
        <v>334</v>
      </c>
      <c r="F14" s="186" t="s">
        <v>156</v>
      </c>
      <c r="G14" s="299"/>
      <c r="H14" s="292"/>
      <c r="I14" s="299"/>
      <c r="J14" s="292"/>
      <c r="K14" s="299"/>
      <c r="L14" s="292"/>
      <c r="M14" s="299"/>
      <c r="N14" s="292"/>
      <c r="O14" s="299"/>
      <c r="P14" s="292"/>
      <c r="Q14" s="299"/>
      <c r="R14" s="292"/>
      <c r="S14" s="299"/>
      <c r="T14" s="292"/>
      <c r="U14" s="299"/>
      <c r="V14" s="292"/>
      <c r="W14" s="299"/>
      <c r="X14" s="292"/>
      <c r="Y14" s="299"/>
      <c r="Z14" s="293"/>
      <c r="AA14" s="299"/>
      <c r="AB14" s="292"/>
      <c r="AC14" s="299"/>
      <c r="AD14" s="292"/>
      <c r="AE14" s="299"/>
      <c r="AF14" s="292"/>
      <c r="AG14" s="299"/>
      <c r="AH14" s="292"/>
      <c r="AI14" s="156"/>
      <c r="AJ14" s="110">
        <v>6</v>
      </c>
      <c r="AK14" s="451" t="s">
        <v>339</v>
      </c>
      <c r="AL14" s="110" t="e">
        <f t="shared" si="0"/>
        <v>#DIV/0!</v>
      </c>
      <c r="AM14" s="110">
        <f t="shared" si="1"/>
        <v>0</v>
      </c>
      <c r="AN14" s="112"/>
      <c r="AO14" s="307">
        <f t="shared" si="2"/>
        <v>0</v>
      </c>
      <c r="AP14" s="504"/>
      <c r="AQ14" s="427"/>
      <c r="AR14" s="428"/>
      <c r="AS14" s="427"/>
      <c r="AT14" s="428"/>
      <c r="AU14" s="427"/>
      <c r="AV14" s="428"/>
      <c r="AW14" s="427"/>
      <c r="AX14" s="428"/>
      <c r="AY14" s="427"/>
      <c r="AZ14" s="428"/>
      <c r="BA14" s="427"/>
      <c r="BB14" s="428"/>
      <c r="BC14" s="427"/>
      <c r="BD14" s="428"/>
      <c r="BE14" s="427"/>
      <c r="BF14" s="430"/>
      <c r="BG14" s="427"/>
      <c r="BH14" s="428"/>
      <c r="BI14" s="427"/>
      <c r="BJ14" s="428"/>
      <c r="BK14" s="427"/>
      <c r="BL14" s="428"/>
      <c r="BM14" s="427"/>
      <c r="BN14" s="428"/>
      <c r="BO14" s="160"/>
      <c r="BP14" s="160"/>
      <c r="BQ14" s="160"/>
      <c r="BR14" s="160"/>
      <c r="BS14" s="160"/>
      <c r="BT14" s="160"/>
      <c r="BU14" s="160"/>
      <c r="BV14" s="160"/>
      <c r="BW14" s="160"/>
    </row>
    <row r="15" spans="2:75" ht="18.75" customHeight="1">
      <c r="B15" s="215">
        <v>2877</v>
      </c>
      <c r="C15" s="217" t="s">
        <v>160</v>
      </c>
      <c r="D15" s="115">
        <v>7</v>
      </c>
      <c r="E15" s="457" t="s">
        <v>188</v>
      </c>
      <c r="F15" s="115" t="s">
        <v>156</v>
      </c>
      <c r="G15" s="299"/>
      <c r="H15" s="292"/>
      <c r="I15" s="299"/>
      <c r="J15" s="292"/>
      <c r="K15" s="299"/>
      <c r="L15" s="292"/>
      <c r="M15" s="299"/>
      <c r="N15" s="292"/>
      <c r="O15" s="299"/>
      <c r="P15" s="292"/>
      <c r="Q15" s="299"/>
      <c r="R15" s="292"/>
      <c r="S15" s="299"/>
      <c r="T15" s="292"/>
      <c r="U15" s="299"/>
      <c r="V15" s="292"/>
      <c r="W15" s="299"/>
      <c r="X15" s="292"/>
      <c r="Y15" s="299"/>
      <c r="Z15" s="293"/>
      <c r="AA15" s="299"/>
      <c r="AB15" s="292"/>
      <c r="AC15" s="299"/>
      <c r="AD15" s="292"/>
      <c r="AE15" s="299"/>
      <c r="AF15" s="292"/>
      <c r="AG15" s="299"/>
      <c r="AH15" s="292"/>
      <c r="AI15" s="182"/>
      <c r="AJ15" s="115">
        <v>7</v>
      </c>
      <c r="AK15" s="474" t="s">
        <v>340</v>
      </c>
      <c r="AL15" s="110" t="e">
        <f t="shared" si="0"/>
        <v>#DIV/0!</v>
      </c>
      <c r="AM15" s="110">
        <f t="shared" si="1"/>
        <v>0</v>
      </c>
      <c r="AN15" s="112"/>
      <c r="AO15" s="307">
        <f t="shared" si="2"/>
        <v>0</v>
      </c>
      <c r="AP15" s="504"/>
      <c r="AQ15" s="427"/>
      <c r="AR15" s="428"/>
      <c r="AS15" s="427"/>
      <c r="AT15" s="428"/>
      <c r="AU15" s="427"/>
      <c r="AV15" s="428"/>
      <c r="AW15" s="427"/>
      <c r="AX15" s="428"/>
      <c r="AY15" s="427"/>
      <c r="AZ15" s="428"/>
      <c r="BA15" s="427"/>
      <c r="BB15" s="428"/>
      <c r="BC15" s="427"/>
      <c r="BD15" s="428"/>
      <c r="BE15" s="427"/>
      <c r="BF15" s="430"/>
      <c r="BG15" s="427"/>
      <c r="BH15" s="428"/>
      <c r="BI15" s="427"/>
      <c r="BJ15" s="428"/>
      <c r="BK15" s="427"/>
      <c r="BL15" s="428"/>
      <c r="BM15" s="427"/>
      <c r="BN15" s="428"/>
      <c r="BO15" s="18"/>
      <c r="BP15" s="18"/>
      <c r="BQ15" s="18"/>
      <c r="BR15" s="18"/>
      <c r="BS15" s="18"/>
      <c r="BT15" s="18"/>
      <c r="BU15" s="18"/>
      <c r="BV15" s="18"/>
      <c r="BW15" s="18"/>
    </row>
    <row r="16" spans="1:75" ht="18.75" customHeight="1">
      <c r="A16" s="75" t="s">
        <v>171</v>
      </c>
      <c r="B16" s="215">
        <v>2827</v>
      </c>
      <c r="C16" s="217" t="s">
        <v>160</v>
      </c>
      <c r="D16" s="110">
        <v>8</v>
      </c>
      <c r="E16" s="458" t="s">
        <v>125</v>
      </c>
      <c r="F16" s="115" t="s">
        <v>156</v>
      </c>
      <c r="G16" s="560"/>
      <c r="H16" s="292"/>
      <c r="I16" s="560"/>
      <c r="J16" s="292"/>
      <c r="K16" s="560"/>
      <c r="L16" s="292"/>
      <c r="M16" s="560"/>
      <c r="N16" s="292"/>
      <c r="O16" s="560"/>
      <c r="P16" s="292"/>
      <c r="Q16" s="560"/>
      <c r="R16" s="292"/>
      <c r="S16" s="560"/>
      <c r="T16" s="292"/>
      <c r="U16" s="560"/>
      <c r="V16" s="292"/>
      <c r="W16" s="560"/>
      <c r="X16" s="292"/>
      <c r="Y16" s="560"/>
      <c r="Z16" s="293"/>
      <c r="AA16" s="560"/>
      <c r="AB16" s="292"/>
      <c r="AC16" s="560"/>
      <c r="AD16" s="292"/>
      <c r="AE16" s="560"/>
      <c r="AF16" s="292"/>
      <c r="AG16" s="560"/>
      <c r="AH16" s="292"/>
      <c r="AI16" s="182"/>
      <c r="AJ16" s="110">
        <v>8</v>
      </c>
      <c r="AK16" s="474" t="s">
        <v>341</v>
      </c>
      <c r="AL16" s="110" t="e">
        <f t="shared" si="0"/>
        <v>#DIV/0!</v>
      </c>
      <c r="AM16" s="110">
        <f t="shared" si="1"/>
        <v>0</v>
      </c>
      <c r="AN16" s="112"/>
      <c r="AO16" s="307">
        <f t="shared" si="2"/>
        <v>0</v>
      </c>
      <c r="AP16" s="504"/>
      <c r="AQ16" s="427"/>
      <c r="AR16" s="428"/>
      <c r="AS16" s="427"/>
      <c r="AT16" s="428"/>
      <c r="AU16" s="427"/>
      <c r="AV16" s="428"/>
      <c r="AW16" s="427"/>
      <c r="AX16" s="428"/>
      <c r="AY16" s="427"/>
      <c r="AZ16" s="428"/>
      <c r="BA16" s="427"/>
      <c r="BB16" s="428"/>
      <c r="BC16" s="427"/>
      <c r="BD16" s="428"/>
      <c r="BE16" s="427"/>
      <c r="BF16" s="430"/>
      <c r="BG16" s="427"/>
      <c r="BH16" s="428"/>
      <c r="BI16" s="427"/>
      <c r="BJ16" s="428"/>
      <c r="BK16" s="427"/>
      <c r="BL16" s="428"/>
      <c r="BM16" s="427"/>
      <c r="BN16" s="428"/>
      <c r="BO16" s="18"/>
      <c r="BP16" s="18"/>
      <c r="BQ16" s="18"/>
      <c r="BR16" s="18"/>
      <c r="BS16" s="18"/>
      <c r="BT16" s="18"/>
      <c r="BU16" s="18"/>
      <c r="BV16" s="18"/>
      <c r="BW16" s="18"/>
    </row>
    <row r="17" spans="2:75" ht="19.5" customHeight="1">
      <c r="B17" s="215">
        <v>2878</v>
      </c>
      <c r="C17" s="217" t="s">
        <v>160</v>
      </c>
      <c r="D17" s="115">
        <v>9</v>
      </c>
      <c r="E17" s="185" t="s">
        <v>187</v>
      </c>
      <c r="F17" s="115" t="s">
        <v>156</v>
      </c>
      <c r="G17" s="560"/>
      <c r="H17" s="292"/>
      <c r="I17" s="560"/>
      <c r="J17" s="292"/>
      <c r="K17" s="560"/>
      <c r="L17" s="292"/>
      <c r="M17" s="560"/>
      <c r="N17" s="292"/>
      <c r="O17" s="560"/>
      <c r="P17" s="292"/>
      <c r="Q17" s="560"/>
      <c r="R17" s="292"/>
      <c r="S17" s="560"/>
      <c r="T17" s="292"/>
      <c r="U17" s="560"/>
      <c r="V17" s="292"/>
      <c r="W17" s="560"/>
      <c r="X17" s="292"/>
      <c r="Y17" s="560"/>
      <c r="Z17" s="292"/>
      <c r="AA17" s="560"/>
      <c r="AB17" s="292"/>
      <c r="AC17" s="560"/>
      <c r="AD17" s="292"/>
      <c r="AE17" s="560"/>
      <c r="AF17" s="292"/>
      <c r="AG17" s="560"/>
      <c r="AH17" s="292"/>
      <c r="AI17" s="182"/>
      <c r="AJ17" s="115">
        <v>9</v>
      </c>
      <c r="AK17" s="284" t="s">
        <v>342</v>
      </c>
      <c r="AL17" s="110" t="e">
        <f t="shared" si="0"/>
        <v>#DIV/0!</v>
      </c>
      <c r="AM17" s="110">
        <f t="shared" si="1"/>
        <v>0</v>
      </c>
      <c r="AN17" s="112"/>
      <c r="AO17" s="307">
        <f t="shared" si="2"/>
        <v>0</v>
      </c>
      <c r="AP17" s="504"/>
      <c r="AQ17" s="427"/>
      <c r="AR17" s="428"/>
      <c r="AS17" s="427"/>
      <c r="AT17" s="428"/>
      <c r="AU17" s="427"/>
      <c r="AV17" s="428"/>
      <c r="AW17" s="427"/>
      <c r="AX17" s="428"/>
      <c r="AY17" s="427"/>
      <c r="AZ17" s="428"/>
      <c r="BA17" s="427"/>
      <c r="BB17" s="428"/>
      <c r="BC17" s="427"/>
      <c r="BD17" s="428"/>
      <c r="BE17" s="427"/>
      <c r="BF17" s="428"/>
      <c r="BG17" s="427"/>
      <c r="BH17" s="428"/>
      <c r="BI17" s="427"/>
      <c r="BJ17" s="428"/>
      <c r="BK17" s="427"/>
      <c r="BL17" s="428"/>
      <c r="BM17" s="427"/>
      <c r="BN17" s="428"/>
      <c r="BO17" s="18"/>
      <c r="BP17" s="18"/>
      <c r="BQ17" s="18"/>
      <c r="BR17" s="18"/>
      <c r="BS17" s="18"/>
      <c r="BT17" s="18"/>
      <c r="BU17" s="18"/>
      <c r="BV17" s="18"/>
      <c r="BW17" s="18"/>
    </row>
    <row r="18" spans="1:75" ht="18.75" customHeight="1">
      <c r="A18" s="75" t="s">
        <v>171</v>
      </c>
      <c r="B18" s="215">
        <v>2828</v>
      </c>
      <c r="C18" s="217" t="s">
        <v>160</v>
      </c>
      <c r="D18" s="115">
        <v>10</v>
      </c>
      <c r="E18" s="458" t="s">
        <v>126</v>
      </c>
      <c r="F18" s="115" t="s">
        <v>156</v>
      </c>
      <c r="G18" s="560"/>
      <c r="H18" s="292"/>
      <c r="I18" s="560"/>
      <c r="J18" s="292"/>
      <c r="K18" s="560"/>
      <c r="L18" s="292"/>
      <c r="M18" s="560"/>
      <c r="N18" s="292"/>
      <c r="O18" s="560"/>
      <c r="P18" s="292"/>
      <c r="Q18" s="560"/>
      <c r="R18" s="292"/>
      <c r="S18" s="560"/>
      <c r="T18" s="292"/>
      <c r="U18" s="560"/>
      <c r="V18" s="292"/>
      <c r="W18" s="560"/>
      <c r="X18" s="292"/>
      <c r="Y18" s="560"/>
      <c r="Z18" s="293"/>
      <c r="AA18" s="560"/>
      <c r="AB18" s="292"/>
      <c r="AC18" s="560"/>
      <c r="AD18" s="292"/>
      <c r="AE18" s="560"/>
      <c r="AF18" s="292"/>
      <c r="AG18" s="560"/>
      <c r="AH18" s="292"/>
      <c r="AI18" s="182"/>
      <c r="AJ18" s="115">
        <v>10</v>
      </c>
      <c r="AK18" s="474" t="s">
        <v>343</v>
      </c>
      <c r="AL18" s="110" t="e">
        <f t="shared" si="0"/>
        <v>#DIV/0!</v>
      </c>
      <c r="AM18" s="110">
        <f t="shared" si="1"/>
        <v>0</v>
      </c>
      <c r="AN18" s="112"/>
      <c r="AO18" s="307">
        <f t="shared" si="2"/>
        <v>0</v>
      </c>
      <c r="AP18" s="504"/>
      <c r="AQ18" s="427"/>
      <c r="AR18" s="428"/>
      <c r="AS18" s="427"/>
      <c r="AT18" s="428"/>
      <c r="AU18" s="427"/>
      <c r="AV18" s="428"/>
      <c r="AW18" s="427"/>
      <c r="AX18" s="428"/>
      <c r="AY18" s="427"/>
      <c r="AZ18" s="428"/>
      <c r="BA18" s="427"/>
      <c r="BB18" s="428"/>
      <c r="BC18" s="427"/>
      <c r="BD18" s="428"/>
      <c r="BE18" s="427"/>
      <c r="BF18" s="430"/>
      <c r="BG18" s="427"/>
      <c r="BH18" s="428"/>
      <c r="BI18" s="427"/>
      <c r="BJ18" s="428"/>
      <c r="BK18" s="427"/>
      <c r="BL18" s="428"/>
      <c r="BM18" s="427"/>
      <c r="BN18" s="428"/>
      <c r="BO18" s="18"/>
      <c r="BP18" s="18"/>
      <c r="BQ18" s="18"/>
      <c r="BR18" s="18"/>
      <c r="BS18" s="18"/>
      <c r="BT18" s="18"/>
      <c r="BU18" s="18"/>
      <c r="BV18" s="18"/>
      <c r="BW18" s="18"/>
    </row>
    <row r="19" spans="2:75" ht="18.75" customHeight="1">
      <c r="B19" s="215">
        <v>2879</v>
      </c>
      <c r="C19" s="217" t="s">
        <v>160</v>
      </c>
      <c r="D19" s="115">
        <v>11</v>
      </c>
      <c r="E19" s="185" t="s">
        <v>186</v>
      </c>
      <c r="F19" s="115" t="s">
        <v>156</v>
      </c>
      <c r="G19" s="299"/>
      <c r="H19" s="292"/>
      <c r="I19" s="299"/>
      <c r="J19" s="292"/>
      <c r="K19" s="299"/>
      <c r="L19" s="292"/>
      <c r="M19" s="299"/>
      <c r="N19" s="292"/>
      <c r="O19" s="299"/>
      <c r="P19" s="292"/>
      <c r="Q19" s="299"/>
      <c r="R19" s="292"/>
      <c r="S19" s="299"/>
      <c r="T19" s="292"/>
      <c r="U19" s="299"/>
      <c r="V19" s="292"/>
      <c r="W19" s="299"/>
      <c r="X19" s="292"/>
      <c r="Y19" s="299"/>
      <c r="Z19" s="293"/>
      <c r="AA19" s="299"/>
      <c r="AB19" s="292"/>
      <c r="AC19" s="299"/>
      <c r="AD19" s="292"/>
      <c r="AE19" s="299"/>
      <c r="AF19" s="292"/>
      <c r="AG19" s="299"/>
      <c r="AH19" s="292"/>
      <c r="AI19" s="182"/>
      <c r="AJ19" s="115">
        <v>11</v>
      </c>
      <c r="AK19" s="284" t="s">
        <v>344</v>
      </c>
      <c r="AL19" s="110" t="e">
        <f t="shared" si="0"/>
        <v>#DIV/0!</v>
      </c>
      <c r="AM19" s="110">
        <f t="shared" si="1"/>
        <v>0</v>
      </c>
      <c r="AN19" s="112"/>
      <c r="AO19" s="307">
        <f t="shared" si="2"/>
        <v>0</v>
      </c>
      <c r="AP19" s="504"/>
      <c r="AQ19" s="427"/>
      <c r="AR19" s="428"/>
      <c r="AS19" s="427"/>
      <c r="AT19" s="428"/>
      <c r="AU19" s="427"/>
      <c r="AV19" s="428"/>
      <c r="AW19" s="427"/>
      <c r="AX19" s="428"/>
      <c r="AY19" s="427"/>
      <c r="AZ19" s="428"/>
      <c r="BA19" s="427"/>
      <c r="BB19" s="428"/>
      <c r="BC19" s="427"/>
      <c r="BD19" s="428"/>
      <c r="BE19" s="427"/>
      <c r="BF19" s="430"/>
      <c r="BG19" s="427"/>
      <c r="BH19" s="428"/>
      <c r="BI19" s="427"/>
      <c r="BJ19" s="428"/>
      <c r="BK19" s="427"/>
      <c r="BL19" s="428"/>
      <c r="BM19" s="427"/>
      <c r="BN19" s="428"/>
      <c r="BO19" s="18"/>
      <c r="BP19" s="18"/>
      <c r="BQ19" s="18"/>
      <c r="BR19" s="18"/>
      <c r="BS19" s="18"/>
      <c r="BT19" s="18"/>
      <c r="BU19" s="18"/>
      <c r="BV19" s="18"/>
      <c r="BW19" s="18"/>
    </row>
    <row r="20" spans="2:75" ht="23.25" customHeight="1">
      <c r="B20" s="215">
        <v>2829</v>
      </c>
      <c r="C20" s="218"/>
      <c r="D20" s="121">
        <v>12</v>
      </c>
      <c r="E20" s="459" t="s">
        <v>80</v>
      </c>
      <c r="F20" s="121" t="s">
        <v>156</v>
      </c>
      <c r="G20" s="465"/>
      <c r="H20" s="466"/>
      <c r="I20" s="465"/>
      <c r="J20" s="466"/>
      <c r="K20" s="465"/>
      <c r="L20" s="466"/>
      <c r="M20" s="465"/>
      <c r="N20" s="466"/>
      <c r="O20" s="465"/>
      <c r="P20" s="466"/>
      <c r="Q20" s="465"/>
      <c r="R20" s="466"/>
      <c r="S20" s="465"/>
      <c r="T20" s="466"/>
      <c r="U20" s="465"/>
      <c r="V20" s="466"/>
      <c r="W20" s="465"/>
      <c r="X20" s="466"/>
      <c r="Y20" s="465"/>
      <c r="Z20" s="467"/>
      <c r="AA20" s="465"/>
      <c r="AB20" s="466"/>
      <c r="AC20" s="465"/>
      <c r="AD20" s="466"/>
      <c r="AE20" s="465"/>
      <c r="AF20" s="466"/>
      <c r="AG20" s="465"/>
      <c r="AH20" s="466"/>
      <c r="AI20" s="182"/>
      <c r="AJ20" s="121">
        <v>12</v>
      </c>
      <c r="AK20" s="525" t="s">
        <v>366</v>
      </c>
      <c r="AL20" s="225" t="e">
        <f t="shared" si="0"/>
        <v>#DIV/0!</v>
      </c>
      <c r="AM20" s="225">
        <f t="shared" si="1"/>
        <v>0</v>
      </c>
      <c r="AN20" s="226"/>
      <c r="AO20" s="388">
        <f t="shared" si="2"/>
        <v>0</v>
      </c>
      <c r="AP20" s="526"/>
      <c r="AQ20" s="427"/>
      <c r="AR20" s="428"/>
      <c r="AS20" s="427"/>
      <c r="AT20" s="428"/>
      <c r="AU20" s="427"/>
      <c r="AV20" s="428"/>
      <c r="AW20" s="427"/>
      <c r="AX20" s="428"/>
      <c r="AY20" s="427"/>
      <c r="AZ20" s="428"/>
      <c r="BA20" s="427"/>
      <c r="BB20" s="428"/>
      <c r="BC20" s="427"/>
      <c r="BD20" s="428"/>
      <c r="BE20" s="427"/>
      <c r="BF20" s="430"/>
      <c r="BG20" s="427"/>
      <c r="BH20" s="428"/>
      <c r="BI20" s="427"/>
      <c r="BJ20" s="428"/>
      <c r="BK20" s="427"/>
      <c r="BL20" s="428"/>
      <c r="BM20" s="427"/>
      <c r="BN20" s="428"/>
      <c r="BO20" s="18"/>
      <c r="BP20" s="18"/>
      <c r="BQ20" s="18"/>
      <c r="BR20" s="18"/>
      <c r="BS20" s="18"/>
      <c r="BT20" s="18"/>
      <c r="BU20" s="18"/>
      <c r="BV20" s="18"/>
      <c r="BW20" s="18"/>
    </row>
    <row r="21" spans="3:66" ht="16.5" customHeight="1">
      <c r="C21" s="198" t="s">
        <v>161</v>
      </c>
      <c r="D21" s="199"/>
      <c r="E21" s="42"/>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9"/>
      <c r="AK21" s="42"/>
      <c r="AL21" s="19"/>
      <c r="AM21" s="438"/>
      <c r="AN21" s="439"/>
      <c r="AO21" s="438"/>
      <c r="AP21" s="439"/>
      <c r="AQ21" s="438"/>
      <c r="AR21" s="439"/>
      <c r="AS21" s="438"/>
      <c r="AT21" s="439"/>
      <c r="AU21" s="438"/>
      <c r="AV21" s="439"/>
      <c r="AW21" s="438"/>
      <c r="AX21" s="439"/>
      <c r="AY21" s="438"/>
      <c r="AZ21" s="439"/>
      <c r="BA21" s="438"/>
      <c r="BB21" s="439"/>
      <c r="BC21" s="438"/>
      <c r="BD21" s="439"/>
      <c r="BE21" s="438"/>
      <c r="BF21" s="439"/>
      <c r="BG21" s="438"/>
      <c r="BH21" s="439"/>
      <c r="BI21" s="438"/>
      <c r="BJ21" s="439"/>
      <c r="BK21" s="438"/>
      <c r="BL21" s="439"/>
      <c r="BM21" s="438"/>
      <c r="BN21" s="439"/>
    </row>
    <row r="22" spans="3:75" ht="24" customHeight="1">
      <c r="C22" s="200"/>
      <c r="D22" s="232" t="s">
        <v>162</v>
      </c>
      <c r="E22" s="629" t="s">
        <v>65</v>
      </c>
      <c r="F22" s="629"/>
      <c r="G22" s="629"/>
      <c r="H22" s="629"/>
      <c r="I22" s="629"/>
      <c r="J22" s="629"/>
      <c r="K22" s="629"/>
      <c r="L22" s="629"/>
      <c r="M22" s="629"/>
      <c r="N22" s="629"/>
      <c r="O22" s="629"/>
      <c r="P22" s="629"/>
      <c r="Q22" s="629"/>
      <c r="R22" s="629"/>
      <c r="S22" s="629"/>
      <c r="T22" s="629"/>
      <c r="U22" s="629"/>
      <c r="V22" s="629"/>
      <c r="W22" s="629"/>
      <c r="X22" s="629"/>
      <c r="Y22" s="629"/>
      <c r="Z22" s="629"/>
      <c r="AA22" s="629"/>
      <c r="AB22" s="629"/>
      <c r="AC22" s="629"/>
      <c r="AD22" s="629"/>
      <c r="AE22" s="629"/>
      <c r="AF22" s="629"/>
      <c r="AG22" s="629"/>
      <c r="AH22" s="629"/>
      <c r="AI22" s="19"/>
      <c r="AJ22" s="260" t="s">
        <v>153</v>
      </c>
      <c r="AK22" s="260" t="s">
        <v>154</v>
      </c>
      <c r="AL22" s="484" t="s">
        <v>155</v>
      </c>
      <c r="AM22" s="485">
        <v>1990</v>
      </c>
      <c r="AN22" s="486"/>
      <c r="AO22" s="485">
        <v>1995</v>
      </c>
      <c r="AP22" s="486"/>
      <c r="AQ22" s="485">
        <v>1996</v>
      </c>
      <c r="AR22" s="262"/>
      <c r="AS22" s="261">
        <v>1997</v>
      </c>
      <c r="AT22" s="262"/>
      <c r="AU22" s="261">
        <v>1998</v>
      </c>
      <c r="AV22" s="262"/>
      <c r="AW22" s="261">
        <v>1999</v>
      </c>
      <c r="AX22" s="262"/>
      <c r="AY22" s="261">
        <v>2000</v>
      </c>
      <c r="AZ22" s="262"/>
      <c r="BA22" s="261">
        <v>2001</v>
      </c>
      <c r="BB22" s="262"/>
      <c r="BC22" s="261">
        <v>2002</v>
      </c>
      <c r="BD22" s="262"/>
      <c r="BE22" s="261">
        <v>2003</v>
      </c>
      <c r="BF22" s="261"/>
      <c r="BG22" s="261">
        <v>2004</v>
      </c>
      <c r="BH22" s="262"/>
      <c r="BI22" s="261">
        <v>2005</v>
      </c>
      <c r="BJ22" s="262"/>
      <c r="BK22" s="261">
        <v>2006</v>
      </c>
      <c r="BL22" s="262"/>
      <c r="BM22" s="261">
        <v>2007</v>
      </c>
      <c r="BN22" s="262"/>
      <c r="BO22"/>
      <c r="BP22"/>
      <c r="BQ22"/>
      <c r="BR22"/>
      <c r="BS22"/>
      <c r="BT22"/>
      <c r="BU22"/>
      <c r="BV22"/>
      <c r="BW22"/>
    </row>
    <row r="23" spans="3:75" ht="30.75" customHeight="1">
      <c r="C23" s="177"/>
      <c r="D23" s="232" t="s">
        <v>162</v>
      </c>
      <c r="E23" s="629" t="s">
        <v>110</v>
      </c>
      <c r="F23" s="629"/>
      <c r="G23" s="629"/>
      <c r="H23" s="629"/>
      <c r="I23" s="629"/>
      <c r="J23" s="629"/>
      <c r="K23" s="629"/>
      <c r="L23" s="629"/>
      <c r="M23" s="629"/>
      <c r="N23" s="629"/>
      <c r="O23" s="629"/>
      <c r="P23" s="629"/>
      <c r="Q23" s="629"/>
      <c r="R23" s="629"/>
      <c r="S23" s="629"/>
      <c r="T23" s="629"/>
      <c r="U23" s="629"/>
      <c r="V23" s="629"/>
      <c r="W23" s="629"/>
      <c r="X23" s="629"/>
      <c r="Y23" s="629"/>
      <c r="Z23" s="629"/>
      <c r="AA23" s="629"/>
      <c r="AB23" s="629"/>
      <c r="AC23" s="629"/>
      <c r="AD23" s="629"/>
      <c r="AE23" s="629"/>
      <c r="AF23" s="629"/>
      <c r="AG23" s="629"/>
      <c r="AH23" s="629"/>
      <c r="AJ23" s="115">
        <v>5</v>
      </c>
      <c r="AK23" s="524" t="s">
        <v>365</v>
      </c>
      <c r="AL23" s="263" t="s">
        <v>156</v>
      </c>
      <c r="AM23" s="265">
        <f>G$13</f>
        <v>0</v>
      </c>
      <c r="AN23" s="266"/>
      <c r="AO23" s="265">
        <f>I$13</f>
        <v>0</v>
      </c>
      <c r="AP23" s="266"/>
      <c r="AQ23" s="265">
        <f>K$13</f>
        <v>0</v>
      </c>
      <c r="AR23" s="266"/>
      <c r="AS23" s="265">
        <f>M$13</f>
        <v>0</v>
      </c>
      <c r="AT23" s="266"/>
      <c r="AU23" s="265">
        <f>O$13</f>
        <v>0</v>
      </c>
      <c r="AV23" s="266"/>
      <c r="AW23" s="265">
        <f>Q$13</f>
        <v>0</v>
      </c>
      <c r="AX23" s="266"/>
      <c r="AY23" s="265">
        <f>S$13</f>
        <v>0</v>
      </c>
      <c r="AZ23" s="266"/>
      <c r="BA23" s="265">
        <f>U$13</f>
        <v>0</v>
      </c>
      <c r="BB23" s="266"/>
      <c r="BC23" s="265">
        <f>W$13</f>
        <v>0</v>
      </c>
      <c r="BD23" s="266"/>
      <c r="BE23" s="265">
        <f>Y$13</f>
        <v>0</v>
      </c>
      <c r="BF23" s="266"/>
      <c r="BG23" s="265">
        <f>AA$13</f>
        <v>0</v>
      </c>
      <c r="BH23" s="266"/>
      <c r="BI23" s="265">
        <f>AC$13</f>
        <v>0</v>
      </c>
      <c r="BJ23" s="266"/>
      <c r="BK23" s="265">
        <f>AE$13</f>
        <v>0</v>
      </c>
      <c r="BL23" s="266"/>
      <c r="BM23" s="265">
        <f>AG$13</f>
        <v>0</v>
      </c>
      <c r="BN23" s="266"/>
      <c r="BO23"/>
      <c r="BP23"/>
      <c r="BQ23"/>
      <c r="BR23"/>
      <c r="BS23"/>
      <c r="BT23"/>
      <c r="BU23"/>
      <c r="BV23"/>
      <c r="BW23"/>
    </row>
    <row r="24" spans="36:75" ht="15" customHeight="1">
      <c r="AJ24" s="267"/>
      <c r="AK24" s="268" t="s">
        <v>367</v>
      </c>
      <c r="AL24" s="263" t="s">
        <v>156</v>
      </c>
      <c r="AM24" s="444">
        <f>G$11+G$12</f>
        <v>0</v>
      </c>
      <c r="AN24" s="527"/>
      <c r="AO24" s="444">
        <f>I$11+I$12</f>
        <v>0</v>
      </c>
      <c r="AP24" s="268"/>
      <c r="AQ24" s="444">
        <f>K$11+K$12</f>
        <v>0</v>
      </c>
      <c r="AR24" s="268"/>
      <c r="AS24" s="444">
        <f>M$11+M$12</f>
        <v>0</v>
      </c>
      <c r="AT24" s="527"/>
      <c r="AU24" s="444">
        <f>O$11+O$12</f>
        <v>0</v>
      </c>
      <c r="AV24" s="268"/>
      <c r="AW24" s="444">
        <f>Q$11+Q$12</f>
        <v>0</v>
      </c>
      <c r="AX24" s="268"/>
      <c r="AY24" s="444">
        <f>S$11+S$12</f>
        <v>0</v>
      </c>
      <c r="AZ24" s="527"/>
      <c r="BA24" s="444">
        <f>U$11+U$12</f>
        <v>0</v>
      </c>
      <c r="BB24" s="268"/>
      <c r="BC24" s="444">
        <f>W$11+W$12</f>
        <v>0</v>
      </c>
      <c r="BD24" s="268"/>
      <c r="BE24" s="444">
        <f>Y$11+Y$12</f>
        <v>0</v>
      </c>
      <c r="BF24" s="527"/>
      <c r="BG24" s="444">
        <f>AA$11+AA$12</f>
        <v>0</v>
      </c>
      <c r="BH24" s="268"/>
      <c r="BI24" s="444">
        <f>AC$11+AC$12</f>
        <v>0</v>
      </c>
      <c r="BJ24" s="268"/>
      <c r="BK24" s="444">
        <f>AE$11+AE$12</f>
        <v>0</v>
      </c>
      <c r="BL24" s="268"/>
      <c r="BM24" s="444">
        <f>AG$11+AG$12</f>
        <v>0</v>
      </c>
      <c r="BN24" s="268"/>
      <c r="BO24"/>
      <c r="BP24"/>
      <c r="BQ24"/>
      <c r="BR24"/>
      <c r="BS24"/>
      <c r="BT24"/>
      <c r="BU24"/>
      <c r="BV24"/>
      <c r="BW24"/>
    </row>
    <row r="25" spans="2:256" ht="17.25" customHeight="1">
      <c r="B25" s="75">
        <v>2</v>
      </c>
      <c r="C25" s="134" t="s">
        <v>283</v>
      </c>
      <c r="D25" s="134"/>
      <c r="E25" s="134"/>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6"/>
      <c r="AF25" s="137"/>
      <c r="AG25" s="136"/>
      <c r="AH25" s="137"/>
      <c r="AI25" s="1"/>
      <c r="AJ25" s="269"/>
      <c r="AK25" s="268" t="s">
        <v>368</v>
      </c>
      <c r="AL25" s="263" t="s">
        <v>156</v>
      </c>
      <c r="AM25" s="444">
        <f>G14+G15+G16+G18+G20</f>
        <v>0</v>
      </c>
      <c r="AN25" s="528"/>
      <c r="AO25" s="444">
        <f>I14+I15+I16+I18+I20</f>
        <v>0</v>
      </c>
      <c r="AP25" s="270"/>
      <c r="AQ25" s="444">
        <f>K14+K15+K16+K18+K20</f>
        <v>0</v>
      </c>
      <c r="AR25" s="270"/>
      <c r="AS25" s="444">
        <f>M14+M15+M16+M18+M20</f>
        <v>0</v>
      </c>
      <c r="AT25" s="528"/>
      <c r="AU25" s="444">
        <f>O14+O15+O16+O18+O20</f>
        <v>0</v>
      </c>
      <c r="AV25" s="270"/>
      <c r="AW25" s="444">
        <f>Q14+Q15+Q16+Q18+Q20</f>
        <v>0</v>
      </c>
      <c r="AX25" s="270"/>
      <c r="AY25" s="444">
        <f>S14+S15+S16+S18+S20</f>
        <v>0</v>
      </c>
      <c r="AZ25" s="528"/>
      <c r="BA25" s="444">
        <f>U14+U15+U16+U18+U20</f>
        <v>0</v>
      </c>
      <c r="BB25" s="270"/>
      <c r="BC25" s="444">
        <f>W14+W15+W16+W18+W20</f>
        <v>0</v>
      </c>
      <c r="BD25" s="270"/>
      <c r="BE25" s="444">
        <f>Y14+Y15+Y16+Y18+Y20</f>
        <v>0</v>
      </c>
      <c r="BF25" s="528"/>
      <c r="BG25" s="444">
        <f>AA14+AA15+AA16+AA18+AA20</f>
        <v>0</v>
      </c>
      <c r="BH25" s="270"/>
      <c r="BI25" s="444">
        <f>AC14+AC15+AC16+AC18+AC20</f>
        <v>0</v>
      </c>
      <c r="BJ25" s="270"/>
      <c r="BK25" s="444">
        <f>AE14+AE15+AE16+AE18+AE20</f>
        <v>0</v>
      </c>
      <c r="BL25" s="270"/>
      <c r="BM25" s="444">
        <f>AG14+AG15+AG16+AG18+AG20</f>
        <v>0</v>
      </c>
      <c r="BN25" s="270"/>
      <c r="BO25" s="27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3:256" ht="9" customHeight="1">
      <c r="C26" s="138"/>
      <c r="D26" s="139"/>
      <c r="E26" s="139"/>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
      <c r="AF26" s="19"/>
      <c r="AG26" s="1"/>
      <c r="AH26" s="19"/>
      <c r="AI26" s="1"/>
      <c r="AJ26" s="139"/>
      <c r="AK26" s="139"/>
      <c r="AL26" s="18"/>
      <c r="AM26" s="446"/>
      <c r="AN26" s="407"/>
      <c r="AO26" s="446"/>
      <c r="AP26" s="407"/>
      <c r="AQ26" s="446"/>
      <c r="AR26" s="407"/>
      <c r="AS26" s="446"/>
      <c r="AT26" s="407"/>
      <c r="AU26" s="446"/>
      <c r="AV26" s="407"/>
      <c r="AW26" s="446"/>
      <c r="AX26" s="407"/>
      <c r="AY26" s="446"/>
      <c r="AZ26" s="407"/>
      <c r="BA26" s="446"/>
      <c r="BB26" s="407"/>
      <c r="BC26" s="446"/>
      <c r="BD26" s="407"/>
      <c r="BE26" s="446"/>
      <c r="BF26" s="407"/>
      <c r="BG26" s="446"/>
      <c r="BH26" s="407"/>
      <c r="BI26" s="446"/>
      <c r="BJ26" s="407"/>
      <c r="BK26" s="446"/>
      <c r="BL26" s="407"/>
      <c r="BM26" s="446"/>
      <c r="BN26" s="407"/>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3:256" ht="18" customHeight="1">
      <c r="C27" s="140" t="s">
        <v>163</v>
      </c>
      <c r="D27" s="141" t="s">
        <v>284</v>
      </c>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612"/>
      <c r="AG27" s="612"/>
      <c r="AH27" s="143"/>
      <c r="AI27" s="144"/>
      <c r="AJ27" s="269"/>
      <c r="AK27" s="268" t="s">
        <v>369</v>
      </c>
      <c r="AL27" s="263" t="s">
        <v>350</v>
      </c>
      <c r="AM27" s="444">
        <f>G$15*1000/G$9</f>
        <v>0</v>
      </c>
      <c r="AN27" s="528"/>
      <c r="AO27" s="444">
        <f>I$15*1000/I$9</f>
        <v>0</v>
      </c>
      <c r="AP27" s="270"/>
      <c r="AQ27" s="444">
        <f>K$15*1000/K$9</f>
        <v>0</v>
      </c>
      <c r="AR27" s="270"/>
      <c r="AS27" s="444">
        <f>M$15*1000/M$9</f>
        <v>0</v>
      </c>
      <c r="AT27" s="528"/>
      <c r="AU27" s="444">
        <f>O$15*1000/O$9</f>
        <v>0</v>
      </c>
      <c r="AV27" s="270"/>
      <c r="AW27" s="444">
        <f>Q$15*1000/Q$9</f>
        <v>0</v>
      </c>
      <c r="AX27" s="270"/>
      <c r="AY27" s="444">
        <f>S$15*1000/S$9</f>
        <v>0</v>
      </c>
      <c r="AZ27" s="528"/>
      <c r="BA27" s="444">
        <f>U$15*1000/U$9</f>
        <v>0</v>
      </c>
      <c r="BB27" s="270"/>
      <c r="BC27" s="444">
        <f>W$15*1000/W$9</f>
        <v>0</v>
      </c>
      <c r="BD27" s="270"/>
      <c r="BE27" s="444">
        <f>Y$15*1000/Y$9</f>
        <v>0</v>
      </c>
      <c r="BF27" s="528"/>
      <c r="BG27" s="444">
        <f>AA$15*1000/AA$9</f>
        <v>0</v>
      </c>
      <c r="BH27" s="270"/>
      <c r="BI27" s="444">
        <f>AC$15*1000/AC$9</f>
        <v>0</v>
      </c>
      <c r="BJ27" s="270"/>
      <c r="BK27" s="444">
        <f>AE$15*1000/AE$9</f>
        <v>0</v>
      </c>
      <c r="BL27" s="270"/>
      <c r="BM27" s="444">
        <f>AG$15*1000/AG$9</f>
        <v>0</v>
      </c>
      <c r="BN27" s="270"/>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3:256" ht="16.5" customHeight="1">
      <c r="C28" s="145"/>
      <c r="D28" s="613"/>
      <c r="E28" s="613"/>
      <c r="F28" s="613"/>
      <c r="G28" s="613"/>
      <c r="H28" s="613"/>
      <c r="I28" s="613"/>
      <c r="J28" s="613"/>
      <c r="K28" s="613"/>
      <c r="L28" s="613"/>
      <c r="M28" s="613"/>
      <c r="N28" s="613"/>
      <c r="O28" s="613"/>
      <c r="P28" s="613"/>
      <c r="Q28" s="613"/>
      <c r="R28" s="613"/>
      <c r="S28" s="613"/>
      <c r="T28" s="613"/>
      <c r="U28" s="613"/>
      <c r="V28" s="613"/>
      <c r="W28" s="613"/>
      <c r="X28" s="613"/>
      <c r="Y28" s="613"/>
      <c r="Z28" s="613"/>
      <c r="AA28" s="613"/>
      <c r="AB28" s="613"/>
      <c r="AC28" s="613"/>
      <c r="AD28" s="613"/>
      <c r="AE28" s="613"/>
      <c r="AF28" s="613"/>
      <c r="AG28" s="613"/>
      <c r="AH28" s="613"/>
      <c r="AI28" s="144"/>
      <c r="AJ28" s="637"/>
      <c r="AK28" s="637"/>
      <c r="AL28" s="637"/>
      <c r="AM28" s="637"/>
      <c r="AN28" s="637"/>
      <c r="AO28" s="637"/>
      <c r="AP28" s="637"/>
      <c r="AQ28" s="637"/>
      <c r="AR28" s="637"/>
      <c r="AS28" s="637"/>
      <c r="AT28" s="637"/>
      <c r="AU28" s="637"/>
      <c r="AV28" s="637"/>
      <c r="AW28" s="637"/>
      <c r="AX28" s="637"/>
      <c r="AY28" s="637"/>
      <c r="AZ28" s="637"/>
      <c r="BA28" s="637"/>
      <c r="BB28" s="637"/>
      <c r="BC28" s="637"/>
      <c r="BD28" s="637"/>
      <c r="BE28" s="637"/>
      <c r="BF28" s="637"/>
      <c r="BG28" s="637"/>
      <c r="BH28" s="637"/>
      <c r="BI28" s="637"/>
      <c r="BJ28" s="637"/>
      <c r="BK28" s="637"/>
      <c r="BL28" s="637"/>
      <c r="BM28" s="637"/>
      <c r="BN28" s="637"/>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3:256" ht="16.5" customHeight="1">
      <c r="C29" s="146"/>
      <c r="D29" s="618"/>
      <c r="E29" s="618"/>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c r="AH29" s="618"/>
      <c r="AI29" s="144"/>
      <c r="AJ29" s="637"/>
      <c r="AK29" s="637"/>
      <c r="AL29" s="637"/>
      <c r="AM29" s="637"/>
      <c r="AN29" s="637"/>
      <c r="AO29" s="637"/>
      <c r="AP29" s="637"/>
      <c r="AQ29" s="637"/>
      <c r="AR29" s="637"/>
      <c r="AS29" s="637"/>
      <c r="AT29" s="637"/>
      <c r="AU29" s="637"/>
      <c r="AV29" s="637"/>
      <c r="AW29" s="637"/>
      <c r="AX29" s="637"/>
      <c r="AY29" s="637"/>
      <c r="AZ29" s="637"/>
      <c r="BA29" s="637"/>
      <c r="BB29" s="637"/>
      <c r="BC29" s="637"/>
      <c r="BD29" s="637"/>
      <c r="BE29" s="637"/>
      <c r="BF29" s="637"/>
      <c r="BG29" s="637"/>
      <c r="BH29" s="637"/>
      <c r="BI29" s="637"/>
      <c r="BJ29" s="637"/>
      <c r="BK29" s="637"/>
      <c r="BL29" s="637"/>
      <c r="BM29" s="637"/>
      <c r="BN29" s="637"/>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3:256" ht="16.5" customHeight="1">
      <c r="C30" s="146"/>
      <c r="D30" s="618"/>
      <c r="E30" s="618"/>
      <c r="F30" s="618"/>
      <c r="G30" s="618"/>
      <c r="H30" s="618"/>
      <c r="I30" s="618"/>
      <c r="J30" s="618"/>
      <c r="K30" s="618"/>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18"/>
      <c r="AI30" s="144"/>
      <c r="AJ30" s="637"/>
      <c r="AK30" s="637"/>
      <c r="AL30" s="637"/>
      <c r="AM30" s="637"/>
      <c r="AN30" s="637"/>
      <c r="AO30" s="637"/>
      <c r="AP30" s="637"/>
      <c r="AQ30" s="637"/>
      <c r="AR30" s="637"/>
      <c r="AS30" s="637"/>
      <c r="AT30" s="637"/>
      <c r="AU30" s="637"/>
      <c r="AV30" s="637"/>
      <c r="AW30" s="637"/>
      <c r="AX30" s="637"/>
      <c r="AY30" s="637"/>
      <c r="AZ30" s="637"/>
      <c r="BA30" s="637"/>
      <c r="BB30" s="637"/>
      <c r="BC30" s="637"/>
      <c r="BD30" s="637"/>
      <c r="BE30" s="637"/>
      <c r="BF30" s="637"/>
      <c r="BG30" s="637"/>
      <c r="BH30" s="637"/>
      <c r="BI30" s="637"/>
      <c r="BJ30" s="637"/>
      <c r="BK30" s="637"/>
      <c r="BL30" s="637"/>
      <c r="BM30" s="637"/>
      <c r="BN30" s="637"/>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3:256" ht="16.5" customHeight="1">
      <c r="C31" s="146"/>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144"/>
      <c r="AJ31" s="637"/>
      <c r="AK31" s="637"/>
      <c r="AL31" s="637"/>
      <c r="AM31" s="637"/>
      <c r="AN31" s="637"/>
      <c r="AO31" s="637"/>
      <c r="AP31" s="637"/>
      <c r="AQ31" s="637"/>
      <c r="AR31" s="637"/>
      <c r="AS31" s="637"/>
      <c r="AT31" s="637"/>
      <c r="AU31" s="637"/>
      <c r="AV31" s="637"/>
      <c r="AW31" s="637"/>
      <c r="AX31" s="637"/>
      <c r="AY31" s="637"/>
      <c r="AZ31" s="637"/>
      <c r="BA31" s="637"/>
      <c r="BB31" s="637"/>
      <c r="BC31" s="637"/>
      <c r="BD31" s="637"/>
      <c r="BE31" s="637"/>
      <c r="BF31" s="637"/>
      <c r="BG31" s="637"/>
      <c r="BH31" s="637"/>
      <c r="BI31" s="637"/>
      <c r="BJ31" s="637"/>
      <c r="BK31" s="637"/>
      <c r="BL31" s="637"/>
      <c r="BM31" s="637"/>
      <c r="BN31" s="637"/>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3:256" ht="16.5" customHeight="1">
      <c r="C32" s="146"/>
      <c r="D32" s="618"/>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144"/>
      <c r="AJ32" s="637"/>
      <c r="AK32" s="637"/>
      <c r="AL32" s="637"/>
      <c r="AM32" s="637"/>
      <c r="AN32" s="637"/>
      <c r="AO32" s="637"/>
      <c r="AP32" s="637"/>
      <c r="AQ32" s="637"/>
      <c r="AR32" s="637"/>
      <c r="AS32" s="637"/>
      <c r="AT32" s="637"/>
      <c r="AU32" s="637"/>
      <c r="AV32" s="637"/>
      <c r="AW32" s="637"/>
      <c r="AX32" s="637"/>
      <c r="AY32" s="637"/>
      <c r="AZ32" s="637"/>
      <c r="BA32" s="637"/>
      <c r="BB32" s="637"/>
      <c r="BC32" s="637"/>
      <c r="BD32" s="637"/>
      <c r="BE32" s="637"/>
      <c r="BF32" s="637"/>
      <c r="BG32" s="637"/>
      <c r="BH32" s="637"/>
      <c r="BI32" s="637"/>
      <c r="BJ32" s="637"/>
      <c r="BK32" s="637"/>
      <c r="BL32" s="637"/>
      <c r="BM32" s="637"/>
      <c r="BN32" s="637"/>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c r="C33" s="146"/>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144"/>
      <c r="AJ33" s="637"/>
      <c r="AK33" s="637"/>
      <c r="AL33" s="637"/>
      <c r="AM33" s="637"/>
      <c r="AN33" s="637"/>
      <c r="AO33" s="637"/>
      <c r="AP33" s="637"/>
      <c r="AQ33" s="637"/>
      <c r="AR33" s="637"/>
      <c r="AS33" s="637"/>
      <c r="AT33" s="637"/>
      <c r="AU33" s="637"/>
      <c r="AV33" s="637"/>
      <c r="AW33" s="637"/>
      <c r="AX33" s="637"/>
      <c r="AY33" s="637"/>
      <c r="AZ33" s="637"/>
      <c r="BA33" s="637"/>
      <c r="BB33" s="637"/>
      <c r="BC33" s="637"/>
      <c r="BD33" s="637"/>
      <c r="BE33" s="637"/>
      <c r="BF33" s="637"/>
      <c r="BG33" s="637"/>
      <c r="BH33" s="637"/>
      <c r="BI33" s="637"/>
      <c r="BJ33" s="637"/>
      <c r="BK33" s="637"/>
      <c r="BL33" s="637"/>
      <c r="BM33" s="637"/>
      <c r="BN33" s="637"/>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c r="C34" s="146"/>
      <c r="D34" s="618"/>
      <c r="E34" s="618"/>
      <c r="F34" s="618"/>
      <c r="G34" s="618"/>
      <c r="H34" s="618"/>
      <c r="I34" s="618"/>
      <c r="J34" s="618"/>
      <c r="K34" s="618"/>
      <c r="L34" s="618"/>
      <c r="M34" s="618"/>
      <c r="N34" s="618"/>
      <c r="O34" s="618"/>
      <c r="P34" s="618"/>
      <c r="Q34" s="618"/>
      <c r="R34" s="618"/>
      <c r="S34" s="618"/>
      <c r="T34" s="618"/>
      <c r="U34" s="618"/>
      <c r="V34" s="618"/>
      <c r="W34" s="618"/>
      <c r="X34" s="618"/>
      <c r="Y34" s="618"/>
      <c r="Z34" s="618"/>
      <c r="AA34" s="618"/>
      <c r="AB34" s="618"/>
      <c r="AC34" s="618"/>
      <c r="AD34" s="618"/>
      <c r="AE34" s="618"/>
      <c r="AF34" s="618"/>
      <c r="AG34" s="618"/>
      <c r="AH34" s="618"/>
      <c r="AI34" s="144"/>
      <c r="AJ34" s="637"/>
      <c r="AK34" s="637"/>
      <c r="AL34" s="637"/>
      <c r="AM34" s="637"/>
      <c r="AN34" s="637"/>
      <c r="AO34" s="637"/>
      <c r="AP34" s="637"/>
      <c r="AQ34" s="637"/>
      <c r="AR34" s="637"/>
      <c r="AS34" s="637"/>
      <c r="AT34" s="637"/>
      <c r="AU34" s="637"/>
      <c r="AV34" s="637"/>
      <c r="AW34" s="637"/>
      <c r="AX34" s="637"/>
      <c r="AY34" s="637"/>
      <c r="AZ34" s="637"/>
      <c r="BA34" s="637"/>
      <c r="BB34" s="637"/>
      <c r="BC34" s="637"/>
      <c r="BD34" s="637"/>
      <c r="BE34" s="637"/>
      <c r="BF34" s="637"/>
      <c r="BG34" s="637"/>
      <c r="BH34" s="637"/>
      <c r="BI34" s="637"/>
      <c r="BJ34" s="637"/>
      <c r="BK34" s="637"/>
      <c r="BL34" s="637"/>
      <c r="BM34" s="637"/>
      <c r="BN34" s="637"/>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c r="C35" s="146"/>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144"/>
      <c r="AJ35" s="637"/>
      <c r="AK35" s="637"/>
      <c r="AL35" s="637"/>
      <c r="AM35" s="637"/>
      <c r="AN35" s="637"/>
      <c r="AO35" s="637"/>
      <c r="AP35" s="637"/>
      <c r="AQ35" s="637"/>
      <c r="AR35" s="637"/>
      <c r="AS35" s="637"/>
      <c r="AT35" s="637"/>
      <c r="AU35" s="637"/>
      <c r="AV35" s="637"/>
      <c r="AW35" s="637"/>
      <c r="AX35" s="637"/>
      <c r="AY35" s="637"/>
      <c r="AZ35" s="637"/>
      <c r="BA35" s="637"/>
      <c r="BB35" s="637"/>
      <c r="BC35" s="637"/>
      <c r="BD35" s="637"/>
      <c r="BE35" s="637"/>
      <c r="BF35" s="637"/>
      <c r="BG35" s="637"/>
      <c r="BH35" s="637"/>
      <c r="BI35" s="637"/>
      <c r="BJ35" s="637"/>
      <c r="BK35" s="637"/>
      <c r="BL35" s="637"/>
      <c r="BM35" s="637"/>
      <c r="BN35" s="637"/>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c r="C36" s="146"/>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18"/>
      <c r="AH36" s="618"/>
      <c r="AI36" s="144"/>
      <c r="AJ36" s="637"/>
      <c r="AK36" s="637"/>
      <c r="AL36" s="637"/>
      <c r="AM36" s="637"/>
      <c r="AN36" s="637"/>
      <c r="AO36" s="637"/>
      <c r="AP36" s="637"/>
      <c r="AQ36" s="637"/>
      <c r="AR36" s="637"/>
      <c r="AS36" s="637"/>
      <c r="AT36" s="637"/>
      <c r="AU36" s="637"/>
      <c r="AV36" s="637"/>
      <c r="AW36" s="637"/>
      <c r="AX36" s="637"/>
      <c r="AY36" s="637"/>
      <c r="AZ36" s="637"/>
      <c r="BA36" s="637"/>
      <c r="BB36" s="637"/>
      <c r="BC36" s="637"/>
      <c r="BD36" s="637"/>
      <c r="BE36" s="637"/>
      <c r="BF36" s="637"/>
      <c r="BG36" s="637"/>
      <c r="BH36" s="637"/>
      <c r="BI36" s="637"/>
      <c r="BJ36" s="637"/>
      <c r="BK36" s="637"/>
      <c r="BL36" s="637"/>
      <c r="BM36" s="637"/>
      <c r="BN36" s="637"/>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c r="C37" s="146"/>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144"/>
      <c r="AJ37" s="637"/>
      <c r="AK37" s="637"/>
      <c r="AL37" s="637"/>
      <c r="AM37" s="637"/>
      <c r="AN37" s="637"/>
      <c r="AO37" s="637"/>
      <c r="AP37" s="637"/>
      <c r="AQ37" s="637"/>
      <c r="AR37" s="637"/>
      <c r="AS37" s="637"/>
      <c r="AT37" s="637"/>
      <c r="AU37" s="637"/>
      <c r="AV37" s="637"/>
      <c r="AW37" s="637"/>
      <c r="AX37" s="637"/>
      <c r="AY37" s="637"/>
      <c r="AZ37" s="637"/>
      <c r="BA37" s="637"/>
      <c r="BB37" s="637"/>
      <c r="BC37" s="637"/>
      <c r="BD37" s="637"/>
      <c r="BE37" s="637"/>
      <c r="BF37" s="637"/>
      <c r="BG37" s="637"/>
      <c r="BH37" s="637"/>
      <c r="BI37" s="637"/>
      <c r="BJ37" s="637"/>
      <c r="BK37" s="637"/>
      <c r="BL37" s="637"/>
      <c r="BM37" s="637"/>
      <c r="BN37" s="6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c r="C38" s="146"/>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144"/>
      <c r="AJ38" s="637"/>
      <c r="AK38" s="637"/>
      <c r="AL38" s="637"/>
      <c r="AM38" s="637"/>
      <c r="AN38" s="637"/>
      <c r="AO38" s="637"/>
      <c r="AP38" s="637"/>
      <c r="AQ38" s="637"/>
      <c r="AR38" s="637"/>
      <c r="AS38" s="637"/>
      <c r="AT38" s="637"/>
      <c r="AU38" s="637"/>
      <c r="AV38" s="637"/>
      <c r="AW38" s="637"/>
      <c r="AX38" s="637"/>
      <c r="AY38" s="637"/>
      <c r="AZ38" s="637"/>
      <c r="BA38" s="637"/>
      <c r="BB38" s="637"/>
      <c r="BC38" s="637"/>
      <c r="BD38" s="637"/>
      <c r="BE38" s="637"/>
      <c r="BF38" s="637"/>
      <c r="BG38" s="637"/>
      <c r="BH38" s="637"/>
      <c r="BI38" s="637"/>
      <c r="BJ38" s="637"/>
      <c r="BK38" s="637"/>
      <c r="BL38" s="637"/>
      <c r="BM38" s="637"/>
      <c r="BN38" s="637"/>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c r="C39" s="146"/>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144"/>
      <c r="AJ39" s="637"/>
      <c r="AK39" s="637"/>
      <c r="AL39" s="637"/>
      <c r="AM39" s="637"/>
      <c r="AN39" s="637"/>
      <c r="AO39" s="637"/>
      <c r="AP39" s="637"/>
      <c r="AQ39" s="637"/>
      <c r="AR39" s="637"/>
      <c r="AS39" s="637"/>
      <c r="AT39" s="637"/>
      <c r="AU39" s="637"/>
      <c r="AV39" s="637"/>
      <c r="AW39" s="637"/>
      <c r="AX39" s="637"/>
      <c r="AY39" s="637"/>
      <c r="AZ39" s="637"/>
      <c r="BA39" s="637"/>
      <c r="BB39" s="637"/>
      <c r="BC39" s="637"/>
      <c r="BD39" s="637"/>
      <c r="BE39" s="637"/>
      <c r="BF39" s="637"/>
      <c r="BG39" s="637"/>
      <c r="BH39" s="637"/>
      <c r="BI39" s="637"/>
      <c r="BJ39" s="637"/>
      <c r="BK39" s="637"/>
      <c r="BL39" s="637"/>
      <c r="BM39" s="637"/>
      <c r="BN39" s="637"/>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c r="C40" s="146"/>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144"/>
      <c r="AJ40" s="637"/>
      <c r="AK40" s="637"/>
      <c r="AL40" s="637"/>
      <c r="AM40" s="637"/>
      <c r="AN40" s="637"/>
      <c r="AO40" s="637"/>
      <c r="AP40" s="637"/>
      <c r="AQ40" s="637"/>
      <c r="AR40" s="637"/>
      <c r="AS40" s="637"/>
      <c r="AT40" s="637"/>
      <c r="AU40" s="637"/>
      <c r="AV40" s="637"/>
      <c r="AW40" s="637"/>
      <c r="AX40" s="637"/>
      <c r="AY40" s="637"/>
      <c r="AZ40" s="637"/>
      <c r="BA40" s="637"/>
      <c r="BB40" s="637"/>
      <c r="BC40" s="637"/>
      <c r="BD40" s="637"/>
      <c r="BE40" s="637"/>
      <c r="BF40" s="637"/>
      <c r="BG40" s="637"/>
      <c r="BH40" s="637"/>
      <c r="BI40" s="637"/>
      <c r="BJ40" s="637"/>
      <c r="BK40" s="637"/>
      <c r="BL40" s="637"/>
      <c r="BM40" s="637"/>
      <c r="BN40" s="637"/>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c r="C41" s="146"/>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144"/>
      <c r="AJ41" s="637"/>
      <c r="AK41" s="637"/>
      <c r="AL41" s="637"/>
      <c r="AM41" s="637"/>
      <c r="AN41" s="637"/>
      <c r="AO41" s="637"/>
      <c r="AP41" s="637"/>
      <c r="AQ41" s="637"/>
      <c r="AR41" s="637"/>
      <c r="AS41" s="637"/>
      <c r="AT41" s="637"/>
      <c r="AU41" s="637"/>
      <c r="AV41" s="637"/>
      <c r="AW41" s="637"/>
      <c r="AX41" s="637"/>
      <c r="AY41" s="637"/>
      <c r="AZ41" s="637"/>
      <c r="BA41" s="637"/>
      <c r="BB41" s="637"/>
      <c r="BC41" s="637"/>
      <c r="BD41" s="637"/>
      <c r="BE41" s="637"/>
      <c r="BF41" s="637"/>
      <c r="BG41" s="637"/>
      <c r="BH41" s="637"/>
      <c r="BI41" s="637"/>
      <c r="BJ41" s="637"/>
      <c r="BK41" s="637"/>
      <c r="BL41" s="637"/>
      <c r="BM41" s="637"/>
      <c r="BN41" s="637"/>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c r="C42" s="146"/>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144"/>
      <c r="AJ42" s="637"/>
      <c r="AK42" s="637"/>
      <c r="AL42" s="637"/>
      <c r="AM42" s="637"/>
      <c r="AN42" s="637"/>
      <c r="AO42" s="637"/>
      <c r="AP42" s="637"/>
      <c r="AQ42" s="637"/>
      <c r="AR42" s="637"/>
      <c r="AS42" s="637"/>
      <c r="AT42" s="637"/>
      <c r="AU42" s="637"/>
      <c r="AV42" s="637"/>
      <c r="AW42" s="637"/>
      <c r="AX42" s="637"/>
      <c r="AY42" s="637"/>
      <c r="AZ42" s="637"/>
      <c r="BA42" s="637"/>
      <c r="BB42" s="637"/>
      <c r="BC42" s="637"/>
      <c r="BD42" s="637"/>
      <c r="BE42" s="637"/>
      <c r="BF42" s="637"/>
      <c r="BG42" s="637"/>
      <c r="BH42" s="637"/>
      <c r="BI42" s="637"/>
      <c r="BJ42" s="637"/>
      <c r="BK42" s="637"/>
      <c r="BL42" s="637"/>
      <c r="BM42" s="637"/>
      <c r="BN42" s="637"/>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c r="C43" s="146"/>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144"/>
      <c r="AJ43" s="637"/>
      <c r="AK43" s="637"/>
      <c r="AL43" s="637"/>
      <c r="AM43" s="637"/>
      <c r="AN43" s="637"/>
      <c r="AO43" s="637"/>
      <c r="AP43" s="637"/>
      <c r="AQ43" s="637"/>
      <c r="AR43" s="637"/>
      <c r="AS43" s="637"/>
      <c r="AT43" s="637"/>
      <c r="AU43" s="637"/>
      <c r="AV43" s="637"/>
      <c r="AW43" s="637"/>
      <c r="AX43" s="637"/>
      <c r="AY43" s="637"/>
      <c r="AZ43" s="637"/>
      <c r="BA43" s="637"/>
      <c r="BB43" s="637"/>
      <c r="BC43" s="637"/>
      <c r="BD43" s="637"/>
      <c r="BE43" s="637"/>
      <c r="BF43" s="637"/>
      <c r="BG43" s="637"/>
      <c r="BH43" s="637"/>
      <c r="BI43" s="637"/>
      <c r="BJ43" s="637"/>
      <c r="BK43" s="637"/>
      <c r="BL43" s="637"/>
      <c r="BM43" s="637"/>
      <c r="BN43" s="637"/>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c r="C44" s="146"/>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144"/>
      <c r="AJ44" s="637"/>
      <c r="AK44" s="637"/>
      <c r="AL44" s="637"/>
      <c r="AM44" s="637"/>
      <c r="AN44" s="637"/>
      <c r="AO44" s="637"/>
      <c r="AP44" s="637"/>
      <c r="AQ44" s="637"/>
      <c r="AR44" s="637"/>
      <c r="AS44" s="637"/>
      <c r="AT44" s="637"/>
      <c r="AU44" s="637"/>
      <c r="AV44" s="637"/>
      <c r="AW44" s="637"/>
      <c r="AX44" s="637"/>
      <c r="AY44" s="637"/>
      <c r="AZ44" s="637"/>
      <c r="BA44" s="637"/>
      <c r="BB44" s="637"/>
      <c r="BC44" s="637"/>
      <c r="BD44" s="637"/>
      <c r="BE44" s="637"/>
      <c r="BF44" s="637"/>
      <c r="BG44" s="637"/>
      <c r="BH44" s="637"/>
      <c r="BI44" s="637"/>
      <c r="BJ44" s="637"/>
      <c r="BK44" s="637"/>
      <c r="BL44" s="637"/>
      <c r="BM44" s="637"/>
      <c r="BN44" s="637"/>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c r="C45" s="146"/>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144"/>
      <c r="AJ45" s="637"/>
      <c r="AK45" s="637"/>
      <c r="AL45" s="637"/>
      <c r="AM45" s="637"/>
      <c r="AN45" s="637"/>
      <c r="AO45" s="637"/>
      <c r="AP45" s="637"/>
      <c r="AQ45" s="637"/>
      <c r="AR45" s="637"/>
      <c r="AS45" s="637"/>
      <c r="AT45" s="637"/>
      <c r="AU45" s="637"/>
      <c r="AV45" s="637"/>
      <c r="AW45" s="637"/>
      <c r="AX45" s="637"/>
      <c r="AY45" s="637"/>
      <c r="AZ45" s="637"/>
      <c r="BA45" s="637"/>
      <c r="BB45" s="637"/>
      <c r="BC45" s="637"/>
      <c r="BD45" s="637"/>
      <c r="BE45" s="637"/>
      <c r="BF45" s="637"/>
      <c r="BG45" s="637"/>
      <c r="BH45" s="637"/>
      <c r="BI45" s="637"/>
      <c r="BJ45" s="637"/>
      <c r="BK45" s="637"/>
      <c r="BL45" s="637"/>
      <c r="BM45" s="637"/>
      <c r="BN45" s="637"/>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c r="C46" s="146"/>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144"/>
      <c r="AJ46" s="637"/>
      <c r="AK46" s="637"/>
      <c r="AL46" s="637"/>
      <c r="AM46" s="637"/>
      <c r="AN46" s="637"/>
      <c r="AO46" s="637"/>
      <c r="AP46" s="637"/>
      <c r="AQ46" s="637"/>
      <c r="AR46" s="637"/>
      <c r="AS46" s="637"/>
      <c r="AT46" s="637"/>
      <c r="AU46" s="637"/>
      <c r="AV46" s="637"/>
      <c r="AW46" s="637"/>
      <c r="AX46" s="637"/>
      <c r="AY46" s="637"/>
      <c r="AZ46" s="637"/>
      <c r="BA46" s="637"/>
      <c r="BB46" s="637"/>
      <c r="BC46" s="637"/>
      <c r="BD46" s="637"/>
      <c r="BE46" s="637"/>
      <c r="BF46" s="637"/>
      <c r="BG46" s="637"/>
      <c r="BH46" s="637"/>
      <c r="BI46" s="637"/>
      <c r="BJ46" s="637"/>
      <c r="BK46" s="637"/>
      <c r="BL46" s="637"/>
      <c r="BM46" s="637"/>
      <c r="BN46" s="637"/>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c r="C47" s="146"/>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144"/>
      <c r="AJ47" s="637"/>
      <c r="AK47" s="637"/>
      <c r="AL47" s="637"/>
      <c r="AM47" s="637"/>
      <c r="AN47" s="637"/>
      <c r="AO47" s="637"/>
      <c r="AP47" s="637"/>
      <c r="AQ47" s="637"/>
      <c r="AR47" s="637"/>
      <c r="AS47" s="637"/>
      <c r="AT47" s="637"/>
      <c r="AU47" s="637"/>
      <c r="AV47" s="637"/>
      <c r="AW47" s="637"/>
      <c r="AX47" s="637"/>
      <c r="AY47" s="637"/>
      <c r="AZ47" s="637"/>
      <c r="BA47" s="637"/>
      <c r="BB47" s="637"/>
      <c r="BC47" s="637"/>
      <c r="BD47" s="637"/>
      <c r="BE47" s="637"/>
      <c r="BF47" s="637"/>
      <c r="BG47" s="637"/>
      <c r="BH47" s="637"/>
      <c r="BI47" s="637"/>
      <c r="BJ47" s="637"/>
      <c r="BK47" s="637"/>
      <c r="BL47" s="637"/>
      <c r="BM47" s="637"/>
      <c r="BN47" s="63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c r="C48" s="146"/>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144"/>
      <c r="AJ48" s="637"/>
      <c r="AK48" s="637"/>
      <c r="AL48" s="637"/>
      <c r="AM48" s="637"/>
      <c r="AN48" s="637"/>
      <c r="AO48" s="637"/>
      <c r="AP48" s="637"/>
      <c r="AQ48" s="637"/>
      <c r="AR48" s="637"/>
      <c r="AS48" s="637"/>
      <c r="AT48" s="637"/>
      <c r="AU48" s="637"/>
      <c r="AV48" s="637"/>
      <c r="AW48" s="637"/>
      <c r="AX48" s="637"/>
      <c r="AY48" s="637"/>
      <c r="AZ48" s="637"/>
      <c r="BA48" s="637"/>
      <c r="BB48" s="637"/>
      <c r="BC48" s="637"/>
      <c r="BD48" s="637"/>
      <c r="BE48" s="637"/>
      <c r="BF48" s="637"/>
      <c r="BG48" s="637"/>
      <c r="BH48" s="637"/>
      <c r="BI48" s="637"/>
      <c r="BJ48" s="637"/>
      <c r="BK48" s="637"/>
      <c r="BL48" s="637"/>
      <c r="BM48" s="637"/>
      <c r="BN48" s="637"/>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c r="C49" s="147"/>
      <c r="D49" s="619"/>
      <c r="E49" s="619"/>
      <c r="F49" s="619"/>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144"/>
      <c r="AJ49" s="637"/>
      <c r="AK49" s="637"/>
      <c r="AL49" s="637"/>
      <c r="AM49" s="637"/>
      <c r="AN49" s="637"/>
      <c r="AO49" s="637"/>
      <c r="AP49" s="637"/>
      <c r="AQ49" s="637"/>
      <c r="AR49" s="637"/>
      <c r="AS49" s="637"/>
      <c r="AT49" s="637"/>
      <c r="AU49" s="637"/>
      <c r="AV49" s="637"/>
      <c r="AW49" s="637"/>
      <c r="AX49" s="637"/>
      <c r="AY49" s="637"/>
      <c r="AZ49" s="637"/>
      <c r="BA49" s="637"/>
      <c r="BB49" s="637"/>
      <c r="BC49" s="637"/>
      <c r="BD49" s="637"/>
      <c r="BE49" s="637"/>
      <c r="BF49" s="637"/>
      <c r="BG49" s="637"/>
      <c r="BH49" s="637"/>
      <c r="BI49" s="637"/>
      <c r="BJ49" s="637"/>
      <c r="BK49" s="637"/>
      <c r="BL49" s="637"/>
      <c r="BM49" s="637"/>
      <c r="BN49" s="637"/>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4:256" ht="12.75">
      <c r="D50" s="620"/>
      <c r="E50" s="620"/>
      <c r="F50" s="620"/>
      <c r="G50" s="620"/>
      <c r="H50" s="620"/>
      <c r="I50" s="620"/>
      <c r="J50" s="620"/>
      <c r="K50" s="620"/>
      <c r="L50" s="620"/>
      <c r="M50" s="620"/>
      <c r="N50" s="620"/>
      <c r="O50" s="620"/>
      <c r="P50" s="620"/>
      <c r="Q50" s="620"/>
      <c r="R50" s="620"/>
      <c r="S50" s="620"/>
      <c r="T50" s="620"/>
      <c r="U50" s="620"/>
      <c r="V50" s="620"/>
      <c r="W50" s="620"/>
      <c r="X50" s="620"/>
      <c r="Y50" s="620"/>
      <c r="Z50" s="620"/>
      <c r="AA50" s="620"/>
      <c r="AB50" s="620"/>
      <c r="AC50" s="620"/>
      <c r="AD50" s="620"/>
      <c r="AE50" s="620"/>
      <c r="AF50" s="620"/>
      <c r="AG50" s="620"/>
      <c r="AH50" s="620"/>
      <c r="AI50"/>
      <c r="AJ50" s="575"/>
      <c r="AK50" s="575"/>
      <c r="AL50" s="575"/>
      <c r="AM50" s="575"/>
      <c r="AN50" s="575"/>
      <c r="AO50" s="575"/>
      <c r="AP50" s="575"/>
      <c r="AQ50" s="575"/>
      <c r="AR50" s="575"/>
      <c r="AS50" s="575"/>
      <c r="AT50" s="575"/>
      <c r="AU50" s="575"/>
      <c r="AV50" s="575"/>
      <c r="AW50" s="575"/>
      <c r="AX50" s="575"/>
      <c r="AY50" s="575"/>
      <c r="AZ50" s="575"/>
      <c r="BA50" s="575"/>
      <c r="BB50" s="575"/>
      <c r="BC50" s="575"/>
      <c r="BD50" s="575"/>
      <c r="BE50" s="575"/>
      <c r="BF50" s="575"/>
      <c r="BG50" s="575"/>
      <c r="BH50" s="575"/>
      <c r="BI50" s="575"/>
      <c r="BJ50" s="575"/>
      <c r="BK50" s="575"/>
      <c r="BL50" s="575"/>
      <c r="BM50" s="575"/>
      <c r="BN50" s="575"/>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5:256" ht="12.75">
      <c r="E51"/>
      <c r="F51"/>
      <c r="G51"/>
      <c r="I51"/>
      <c r="U51"/>
      <c r="W51"/>
      <c r="Y51"/>
      <c r="AA51"/>
      <c r="AC51"/>
      <c r="AE51"/>
      <c r="AG51"/>
      <c r="AI51"/>
      <c r="AJ51" s="18"/>
      <c r="AK51" s="160"/>
      <c r="AL51" s="160"/>
      <c r="AM51" s="446"/>
      <c r="AN51" s="407"/>
      <c r="AO51" s="446"/>
      <c r="AP51" s="407"/>
      <c r="AQ51" s="446"/>
      <c r="AR51" s="407"/>
      <c r="AS51" s="446"/>
      <c r="AT51" s="407"/>
      <c r="AU51" s="446"/>
      <c r="AV51" s="407"/>
      <c r="AW51" s="446"/>
      <c r="AX51" s="407"/>
      <c r="AY51" s="446"/>
      <c r="AZ51" s="407"/>
      <c r="BA51" s="446"/>
      <c r="BB51" s="407"/>
      <c r="BC51" s="446"/>
      <c r="BD51" s="407"/>
      <c r="BE51" s="446"/>
      <c r="BF51" s="407"/>
      <c r="BG51" s="446"/>
      <c r="BH51" s="407"/>
      <c r="BI51" s="446"/>
      <c r="BJ51" s="407"/>
      <c r="BK51" s="446"/>
      <c r="BL51" s="407"/>
      <c r="BM51" s="446"/>
      <c r="BN51" s="407"/>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6:66" ht="12.75">
      <c r="AJ52" s="18"/>
      <c r="AK52" s="18"/>
      <c r="AL52" s="18"/>
      <c r="AM52" s="446"/>
      <c r="AN52" s="407"/>
      <c r="AO52" s="446"/>
      <c r="AP52" s="407"/>
      <c r="AQ52" s="446"/>
      <c r="AR52" s="407"/>
      <c r="AS52" s="446"/>
      <c r="AT52" s="407"/>
      <c r="AU52" s="446"/>
      <c r="AV52" s="407"/>
      <c r="AW52" s="446"/>
      <c r="AX52" s="407"/>
      <c r="AY52" s="446"/>
      <c r="AZ52" s="407"/>
      <c r="BA52" s="446"/>
      <c r="BB52" s="407"/>
      <c r="BC52" s="446"/>
      <c r="BD52" s="407"/>
      <c r="BE52" s="446"/>
      <c r="BF52" s="407"/>
      <c r="BG52" s="446"/>
      <c r="BH52" s="407"/>
      <c r="BI52" s="446"/>
      <c r="BJ52" s="407"/>
      <c r="BK52" s="446"/>
      <c r="BL52" s="407"/>
      <c r="BM52" s="446"/>
      <c r="BN52" s="407"/>
    </row>
    <row r="53" spans="36:66" ht="12.75">
      <c r="AJ53" s="18"/>
      <c r="AK53" s="18"/>
      <c r="AL53" s="18"/>
      <c r="AM53" s="446"/>
      <c r="AN53" s="407"/>
      <c r="AO53" s="446"/>
      <c r="AP53" s="407"/>
      <c r="AQ53" s="446"/>
      <c r="AR53" s="407"/>
      <c r="AS53" s="446"/>
      <c r="AT53" s="407"/>
      <c r="AU53" s="446"/>
      <c r="AV53" s="407"/>
      <c r="AW53" s="446"/>
      <c r="AX53" s="407"/>
      <c r="AY53" s="446"/>
      <c r="AZ53" s="407"/>
      <c r="BA53" s="446"/>
      <c r="BB53" s="407"/>
      <c r="BC53" s="446"/>
      <c r="BD53" s="407"/>
      <c r="BE53" s="446"/>
      <c r="BF53" s="407"/>
      <c r="BG53" s="446"/>
      <c r="BH53" s="407"/>
      <c r="BI53" s="446"/>
      <c r="BJ53" s="407"/>
      <c r="BK53" s="446"/>
      <c r="BL53" s="407"/>
      <c r="BM53" s="446"/>
      <c r="BN53" s="407"/>
    </row>
    <row r="54" spans="36:66" ht="12.75">
      <c r="AJ54" s="18"/>
      <c r="AK54" s="18"/>
      <c r="AL54" s="18"/>
      <c r="AM54" s="446"/>
      <c r="AN54" s="407"/>
      <c r="AO54" s="446"/>
      <c r="AP54" s="407"/>
      <c r="AQ54" s="446"/>
      <c r="AR54" s="407"/>
      <c r="AS54" s="446"/>
      <c r="AT54" s="407"/>
      <c r="AU54" s="446"/>
      <c r="AV54" s="407"/>
      <c r="AW54" s="446"/>
      <c r="AX54" s="407"/>
      <c r="AY54" s="446"/>
      <c r="AZ54" s="407"/>
      <c r="BA54" s="446"/>
      <c r="BB54" s="407"/>
      <c r="BC54" s="446"/>
      <c r="BD54" s="407"/>
      <c r="BE54" s="446"/>
      <c r="BF54" s="407"/>
      <c r="BG54" s="446"/>
      <c r="BH54" s="407"/>
      <c r="BI54" s="446"/>
      <c r="BJ54" s="407"/>
      <c r="BK54" s="446"/>
      <c r="BL54" s="407"/>
      <c r="BM54" s="446"/>
      <c r="BN54" s="407"/>
    </row>
    <row r="55" spans="36:66" ht="12.75">
      <c r="AJ55" s="18"/>
      <c r="AK55" s="18"/>
      <c r="AL55" s="18"/>
      <c r="AM55" s="446"/>
      <c r="AN55" s="407"/>
      <c r="AO55" s="446"/>
      <c r="AP55" s="407"/>
      <c r="AQ55" s="446"/>
      <c r="AR55" s="407"/>
      <c r="AS55" s="446"/>
      <c r="AT55" s="407"/>
      <c r="AU55" s="446"/>
      <c r="AV55" s="407"/>
      <c r="AW55" s="446"/>
      <c r="AX55" s="407"/>
      <c r="AY55" s="446"/>
      <c r="AZ55" s="407"/>
      <c r="BA55" s="446"/>
      <c r="BB55" s="407"/>
      <c r="BC55" s="446"/>
      <c r="BD55" s="407"/>
      <c r="BE55" s="446"/>
      <c r="BF55" s="407"/>
      <c r="BG55" s="446"/>
      <c r="BH55" s="407"/>
      <c r="BI55" s="446"/>
      <c r="BJ55" s="407"/>
      <c r="BK55" s="446"/>
      <c r="BL55" s="407"/>
      <c r="BM55" s="446"/>
      <c r="BN55" s="407"/>
    </row>
    <row r="56" spans="36:66" ht="12.75">
      <c r="AJ56" s="18"/>
      <c r="AK56" s="18"/>
      <c r="AL56" s="18"/>
      <c r="AM56" s="446"/>
      <c r="AN56" s="407"/>
      <c r="AO56" s="446"/>
      <c r="AP56" s="407"/>
      <c r="AQ56" s="446"/>
      <c r="AR56" s="407"/>
      <c r="AS56" s="446"/>
      <c r="AT56" s="407"/>
      <c r="AU56" s="446"/>
      <c r="AV56" s="407"/>
      <c r="AW56" s="446"/>
      <c r="AX56" s="407"/>
      <c r="AY56" s="446"/>
      <c r="AZ56" s="407"/>
      <c r="BA56" s="446"/>
      <c r="BB56" s="407"/>
      <c r="BC56" s="446"/>
      <c r="BD56" s="407"/>
      <c r="BE56" s="446"/>
      <c r="BF56" s="407"/>
      <c r="BG56" s="446"/>
      <c r="BH56" s="407"/>
      <c r="BI56" s="446"/>
      <c r="BJ56" s="407"/>
      <c r="BK56" s="446"/>
      <c r="BL56" s="407"/>
      <c r="BM56" s="446"/>
      <c r="BN56" s="407"/>
    </row>
    <row r="57" spans="36:66" ht="12.75">
      <c r="AJ57" s="18"/>
      <c r="AK57" s="18"/>
      <c r="AL57" s="18"/>
      <c r="AM57" s="446"/>
      <c r="AN57" s="407"/>
      <c r="AO57" s="446"/>
      <c r="AP57" s="407"/>
      <c r="AQ57" s="446"/>
      <c r="AR57" s="407"/>
      <c r="AS57" s="446"/>
      <c r="AT57" s="407"/>
      <c r="AU57" s="446"/>
      <c r="AV57" s="407"/>
      <c r="AW57" s="446"/>
      <c r="AX57" s="407"/>
      <c r="AY57" s="446"/>
      <c r="AZ57" s="407"/>
      <c r="BA57" s="446"/>
      <c r="BB57" s="407"/>
      <c r="BC57" s="446"/>
      <c r="BD57" s="407"/>
      <c r="BE57" s="446"/>
      <c r="BF57" s="407"/>
      <c r="BG57" s="446"/>
      <c r="BH57" s="407"/>
      <c r="BI57" s="446"/>
      <c r="BJ57" s="407"/>
      <c r="BK57" s="446"/>
      <c r="BL57" s="407"/>
      <c r="BM57" s="446"/>
      <c r="BN57" s="407"/>
    </row>
    <row r="58" spans="36:66" ht="12.75">
      <c r="AJ58" s="18"/>
      <c r="AK58" s="18"/>
      <c r="AL58" s="18"/>
      <c r="AM58" s="446"/>
      <c r="AN58" s="407"/>
      <c r="AO58" s="446"/>
      <c r="AP58" s="407"/>
      <c r="AQ58" s="446"/>
      <c r="AR58" s="407"/>
      <c r="AS58" s="446"/>
      <c r="AT58" s="407"/>
      <c r="AU58" s="446"/>
      <c r="AV58" s="407"/>
      <c r="AW58" s="446"/>
      <c r="AX58" s="407"/>
      <c r="AY58" s="446"/>
      <c r="AZ58" s="407"/>
      <c r="BA58" s="446"/>
      <c r="BB58" s="407"/>
      <c r="BC58" s="446"/>
      <c r="BD58" s="407"/>
      <c r="BE58" s="446"/>
      <c r="BF58" s="407"/>
      <c r="BG58" s="446"/>
      <c r="BH58" s="407"/>
      <c r="BI58" s="446"/>
      <c r="BJ58" s="407"/>
      <c r="BK58" s="446"/>
      <c r="BL58" s="407"/>
      <c r="BM58" s="446"/>
      <c r="BN58" s="407"/>
    </row>
    <row r="59" spans="36:66" ht="12.75">
      <c r="AJ59" s="18"/>
      <c r="AK59" s="18"/>
      <c r="AL59" s="18"/>
      <c r="AM59" s="446"/>
      <c r="AN59" s="407"/>
      <c r="AO59" s="446"/>
      <c r="AP59" s="407"/>
      <c r="AQ59" s="446"/>
      <c r="AR59" s="407"/>
      <c r="AS59" s="446"/>
      <c r="AT59" s="407"/>
      <c r="AU59" s="446"/>
      <c r="AV59" s="407"/>
      <c r="AW59" s="446"/>
      <c r="AX59" s="407"/>
      <c r="AY59" s="446"/>
      <c r="AZ59" s="407"/>
      <c r="BA59" s="446"/>
      <c r="BB59" s="407"/>
      <c r="BC59" s="446"/>
      <c r="BD59" s="407"/>
      <c r="BE59" s="446"/>
      <c r="BF59" s="407"/>
      <c r="BG59" s="446"/>
      <c r="BH59" s="407"/>
      <c r="BI59" s="446"/>
      <c r="BJ59" s="407"/>
      <c r="BK59" s="446"/>
      <c r="BL59" s="407"/>
      <c r="BM59" s="446"/>
      <c r="BN59" s="407"/>
    </row>
    <row r="60" spans="36:66" ht="12.75">
      <c r="AJ60" s="18"/>
      <c r="AK60" s="18"/>
      <c r="AL60" s="18"/>
      <c r="AM60" s="446"/>
      <c r="AN60" s="407"/>
      <c r="AO60" s="446"/>
      <c r="AP60" s="407"/>
      <c r="AQ60" s="446"/>
      <c r="AR60" s="407"/>
      <c r="AS60" s="446"/>
      <c r="AT60" s="407"/>
      <c r="AU60" s="446"/>
      <c r="AV60" s="407"/>
      <c r="AW60" s="446"/>
      <c r="AX60" s="407"/>
      <c r="AY60" s="446"/>
      <c r="AZ60" s="407"/>
      <c r="BA60" s="446"/>
      <c r="BB60" s="407"/>
      <c r="BC60" s="446"/>
      <c r="BD60" s="407"/>
      <c r="BE60" s="446"/>
      <c r="BF60" s="407"/>
      <c r="BG60" s="446"/>
      <c r="BH60" s="407"/>
      <c r="BI60" s="446"/>
      <c r="BJ60" s="407"/>
      <c r="BK60" s="446"/>
      <c r="BL60" s="407"/>
      <c r="BM60" s="446"/>
      <c r="BN60" s="407"/>
    </row>
    <row r="61" spans="36:66" ht="12.75">
      <c r="AJ61" s="18"/>
      <c r="AK61" s="18"/>
      <c r="AL61" s="18"/>
      <c r="AM61" s="446"/>
      <c r="AN61" s="407"/>
      <c r="AO61" s="446"/>
      <c r="AP61" s="407"/>
      <c r="AQ61" s="446"/>
      <c r="AR61" s="407"/>
      <c r="AS61" s="446"/>
      <c r="AT61" s="407"/>
      <c r="AU61" s="446"/>
      <c r="AV61" s="407"/>
      <c r="AW61" s="446"/>
      <c r="AX61" s="407"/>
      <c r="AY61" s="446"/>
      <c r="AZ61" s="407"/>
      <c r="BA61" s="446"/>
      <c r="BB61" s="407"/>
      <c r="BC61" s="446"/>
      <c r="BD61" s="407"/>
      <c r="BE61" s="446"/>
      <c r="BF61" s="407"/>
      <c r="BG61" s="446"/>
      <c r="BH61" s="407"/>
      <c r="BI61" s="446"/>
      <c r="BJ61" s="407"/>
      <c r="BK61" s="446"/>
      <c r="BL61" s="407"/>
      <c r="BM61" s="446"/>
      <c r="BN61" s="407"/>
    </row>
    <row r="62" spans="36:66" ht="12.75">
      <c r="AJ62" s="18"/>
      <c r="AK62" s="18"/>
      <c r="AL62" s="18"/>
      <c r="AM62" s="446"/>
      <c r="AN62" s="407"/>
      <c r="AO62" s="446"/>
      <c r="AP62" s="407"/>
      <c r="AQ62" s="446"/>
      <c r="AR62" s="407"/>
      <c r="AS62" s="446"/>
      <c r="AT62" s="407"/>
      <c r="AU62" s="446"/>
      <c r="AV62" s="407"/>
      <c r="AW62" s="446"/>
      <c r="AX62" s="407"/>
      <c r="AY62" s="446"/>
      <c r="AZ62" s="407"/>
      <c r="BA62" s="446"/>
      <c r="BB62" s="407"/>
      <c r="BC62" s="446"/>
      <c r="BD62" s="407"/>
      <c r="BE62" s="446"/>
      <c r="BF62" s="407"/>
      <c r="BG62" s="446"/>
      <c r="BH62" s="407"/>
      <c r="BI62" s="446"/>
      <c r="BJ62" s="407"/>
      <c r="BK62" s="446"/>
      <c r="BL62" s="407"/>
      <c r="BM62" s="446"/>
      <c r="BN62" s="407"/>
    </row>
    <row r="63" spans="36:66" ht="12.75">
      <c r="AJ63" s="18"/>
      <c r="AK63" s="18"/>
      <c r="AL63" s="18"/>
      <c r="AM63" s="446"/>
      <c r="AN63" s="407"/>
      <c r="AO63" s="446"/>
      <c r="AP63" s="407"/>
      <c r="AQ63" s="446"/>
      <c r="AR63" s="407"/>
      <c r="AS63" s="446"/>
      <c r="AT63" s="407"/>
      <c r="AU63" s="446"/>
      <c r="AV63" s="407"/>
      <c r="AW63" s="446"/>
      <c r="AX63" s="407"/>
      <c r="AY63" s="446"/>
      <c r="AZ63" s="407"/>
      <c r="BA63" s="446"/>
      <c r="BB63" s="407"/>
      <c r="BC63" s="446"/>
      <c r="BD63" s="407"/>
      <c r="BE63" s="446"/>
      <c r="BF63" s="407"/>
      <c r="BG63" s="446"/>
      <c r="BH63" s="407"/>
      <c r="BI63" s="446"/>
      <c r="BJ63" s="407"/>
      <c r="BK63" s="446"/>
      <c r="BL63" s="407"/>
      <c r="BM63" s="446"/>
      <c r="BN63" s="407"/>
    </row>
    <row r="64" spans="36:66" ht="12.75">
      <c r="AJ64" s="18"/>
      <c r="AK64" s="18"/>
      <c r="AL64" s="18"/>
      <c r="AM64" s="446"/>
      <c r="AN64" s="407"/>
      <c r="AO64" s="446"/>
      <c r="AP64" s="407"/>
      <c r="AQ64" s="446"/>
      <c r="AR64" s="407"/>
      <c r="AS64" s="446"/>
      <c r="AT64" s="407"/>
      <c r="AU64" s="446"/>
      <c r="AV64" s="407"/>
      <c r="AW64" s="446"/>
      <c r="AX64" s="407"/>
      <c r="AY64" s="446"/>
      <c r="AZ64" s="407"/>
      <c r="BA64" s="446"/>
      <c r="BB64" s="407"/>
      <c r="BC64" s="446"/>
      <c r="BD64" s="407"/>
      <c r="BE64" s="446"/>
      <c r="BF64" s="407"/>
      <c r="BG64" s="446"/>
      <c r="BH64" s="407"/>
      <c r="BI64" s="446"/>
      <c r="BJ64" s="407"/>
      <c r="BK64" s="446"/>
      <c r="BL64" s="407"/>
      <c r="BM64" s="446"/>
      <c r="BN64" s="407"/>
    </row>
    <row r="65" spans="36:66" ht="12.75">
      <c r="AJ65" s="18"/>
      <c r="AK65" s="18"/>
      <c r="AL65" s="18"/>
      <c r="AM65" s="446"/>
      <c r="AN65" s="407"/>
      <c r="AO65" s="446"/>
      <c r="AP65" s="407"/>
      <c r="AQ65" s="446"/>
      <c r="AR65" s="407"/>
      <c r="AS65" s="446"/>
      <c r="AT65" s="407"/>
      <c r="AU65" s="446"/>
      <c r="AV65" s="407"/>
      <c r="AW65" s="446"/>
      <c r="AX65" s="407"/>
      <c r="AY65" s="446"/>
      <c r="AZ65" s="407"/>
      <c r="BA65" s="446"/>
      <c r="BB65" s="407"/>
      <c r="BC65" s="446"/>
      <c r="BD65" s="407"/>
      <c r="BE65" s="446"/>
      <c r="BF65" s="407"/>
      <c r="BG65" s="446"/>
      <c r="BH65" s="407"/>
      <c r="BI65" s="446"/>
      <c r="BJ65" s="407"/>
      <c r="BK65" s="446"/>
      <c r="BL65" s="407"/>
      <c r="BM65" s="446"/>
      <c r="BN65" s="407"/>
    </row>
    <row r="66" spans="36:66" ht="12.75">
      <c r="AJ66" s="18"/>
      <c r="AK66" s="18"/>
      <c r="AL66" s="18"/>
      <c r="AM66" s="446"/>
      <c r="AN66" s="407"/>
      <c r="AO66" s="446"/>
      <c r="AP66" s="407"/>
      <c r="AQ66" s="446"/>
      <c r="AR66" s="407"/>
      <c r="AS66" s="446"/>
      <c r="AT66" s="407"/>
      <c r="AU66" s="446"/>
      <c r="AV66" s="407"/>
      <c r="AW66" s="446"/>
      <c r="AX66" s="407"/>
      <c r="AY66" s="446"/>
      <c r="AZ66" s="407"/>
      <c r="BA66" s="446"/>
      <c r="BB66" s="407"/>
      <c r="BC66" s="446"/>
      <c r="BD66" s="407"/>
      <c r="BE66" s="446"/>
      <c r="BF66" s="407"/>
      <c r="BG66" s="446"/>
      <c r="BH66" s="407"/>
      <c r="BI66" s="446"/>
      <c r="BJ66" s="407"/>
      <c r="BK66" s="446"/>
      <c r="BL66" s="407"/>
      <c r="BM66" s="446"/>
      <c r="BN66" s="407"/>
    </row>
    <row r="67" spans="36:66" ht="12.75">
      <c r="AJ67" s="18"/>
      <c r="AK67" s="18"/>
      <c r="AL67" s="18"/>
      <c r="AM67" s="446"/>
      <c r="AN67" s="407"/>
      <c r="AO67" s="446"/>
      <c r="AP67" s="407"/>
      <c r="AQ67" s="446"/>
      <c r="AR67" s="407"/>
      <c r="AS67" s="446"/>
      <c r="AT67" s="407"/>
      <c r="AU67" s="446"/>
      <c r="AV67" s="407"/>
      <c r="AW67" s="446"/>
      <c r="AX67" s="407"/>
      <c r="AY67" s="446"/>
      <c r="AZ67" s="407"/>
      <c r="BA67" s="446"/>
      <c r="BB67" s="407"/>
      <c r="BC67" s="446"/>
      <c r="BD67" s="407"/>
      <c r="BE67" s="446"/>
      <c r="BF67" s="407"/>
      <c r="BG67" s="446"/>
      <c r="BH67" s="407"/>
      <c r="BI67" s="446"/>
      <c r="BJ67" s="407"/>
      <c r="BK67" s="446"/>
      <c r="BL67" s="407"/>
      <c r="BM67" s="446"/>
      <c r="BN67" s="407"/>
    </row>
    <row r="68" spans="36:66" ht="12.75">
      <c r="AJ68" s="18"/>
      <c r="AK68" s="18"/>
      <c r="AL68" s="18"/>
      <c r="AM68" s="446"/>
      <c r="AN68" s="407"/>
      <c r="AO68" s="446"/>
      <c r="AP68" s="407"/>
      <c r="AQ68" s="446"/>
      <c r="AR68" s="407"/>
      <c r="AS68" s="446"/>
      <c r="AT68" s="407"/>
      <c r="AU68" s="446"/>
      <c r="AV68" s="407"/>
      <c r="AW68" s="446"/>
      <c r="AX68" s="407"/>
      <c r="AY68" s="446"/>
      <c r="AZ68" s="407"/>
      <c r="BA68" s="446"/>
      <c r="BB68" s="407"/>
      <c r="BC68" s="446"/>
      <c r="BD68" s="407"/>
      <c r="BE68" s="446"/>
      <c r="BF68" s="407"/>
      <c r="BG68" s="446"/>
      <c r="BH68" s="407"/>
      <c r="BI68" s="446"/>
      <c r="BJ68" s="407"/>
      <c r="BK68" s="446"/>
      <c r="BL68" s="407"/>
      <c r="BM68" s="446"/>
      <c r="BN68" s="407"/>
    </row>
    <row r="69" spans="36:66" ht="12.75">
      <c r="AJ69" s="18"/>
      <c r="AK69" s="18"/>
      <c r="AL69" s="18"/>
      <c r="AM69" s="446"/>
      <c r="AN69" s="407"/>
      <c r="AO69" s="446"/>
      <c r="AP69" s="407"/>
      <c r="AQ69" s="446"/>
      <c r="AR69" s="407"/>
      <c r="AS69" s="446"/>
      <c r="AT69" s="407"/>
      <c r="AU69" s="446"/>
      <c r="AV69" s="407"/>
      <c r="AW69" s="446"/>
      <c r="AX69" s="407"/>
      <c r="AY69" s="446"/>
      <c r="AZ69" s="407"/>
      <c r="BA69" s="446"/>
      <c r="BB69" s="407"/>
      <c r="BC69" s="446"/>
      <c r="BD69" s="407"/>
      <c r="BE69" s="446"/>
      <c r="BF69" s="407"/>
      <c r="BG69" s="446"/>
      <c r="BH69" s="407"/>
      <c r="BI69" s="446"/>
      <c r="BJ69" s="407"/>
      <c r="BK69" s="446"/>
      <c r="BL69" s="407"/>
      <c r="BM69" s="446"/>
      <c r="BN69" s="407"/>
    </row>
    <row r="70" spans="36:66" ht="12.75">
      <c r="AJ70" s="18"/>
      <c r="AK70" s="18"/>
      <c r="AL70" s="18"/>
      <c r="AM70" s="446"/>
      <c r="AN70" s="407"/>
      <c r="AO70" s="446"/>
      <c r="AP70" s="407"/>
      <c r="AQ70" s="446"/>
      <c r="AR70" s="407"/>
      <c r="AS70" s="446"/>
      <c r="AT70" s="407"/>
      <c r="AU70" s="446"/>
      <c r="AV70" s="407"/>
      <c r="AW70" s="446"/>
      <c r="AX70" s="407"/>
      <c r="AY70" s="446"/>
      <c r="AZ70" s="407"/>
      <c r="BA70" s="446"/>
      <c r="BB70" s="407"/>
      <c r="BC70" s="446"/>
      <c r="BD70" s="407"/>
      <c r="BE70" s="446"/>
      <c r="BF70" s="407"/>
      <c r="BG70" s="446"/>
      <c r="BH70" s="407"/>
      <c r="BI70" s="446"/>
      <c r="BJ70" s="407"/>
      <c r="BK70" s="446"/>
      <c r="BL70" s="407"/>
      <c r="BM70" s="446"/>
      <c r="BN70" s="407"/>
    </row>
    <row r="71" spans="36:66" ht="12.75">
      <c r="AJ71" s="18"/>
      <c r="AK71" s="18"/>
      <c r="AL71" s="18"/>
      <c r="AM71" s="446"/>
      <c r="AN71" s="407"/>
      <c r="AO71" s="446"/>
      <c r="AP71" s="407"/>
      <c r="AQ71" s="446"/>
      <c r="AR71" s="407"/>
      <c r="AS71" s="446"/>
      <c r="AT71" s="407"/>
      <c r="AU71" s="446"/>
      <c r="AV71" s="407"/>
      <c r="AW71" s="446"/>
      <c r="AX71" s="407"/>
      <c r="AY71" s="446"/>
      <c r="AZ71" s="407"/>
      <c r="BA71" s="446"/>
      <c r="BB71" s="407"/>
      <c r="BC71" s="446"/>
      <c r="BD71" s="407"/>
      <c r="BE71" s="446"/>
      <c r="BF71" s="407"/>
      <c r="BG71" s="446"/>
      <c r="BH71" s="407"/>
      <c r="BI71" s="446"/>
      <c r="BJ71" s="407"/>
      <c r="BK71" s="446"/>
      <c r="BL71" s="407"/>
      <c r="BM71" s="446"/>
      <c r="BN71" s="407"/>
    </row>
    <row r="72" spans="36:66" ht="12.75">
      <c r="AJ72" s="18"/>
      <c r="AK72" s="18"/>
      <c r="AL72" s="18"/>
      <c r="AM72" s="446"/>
      <c r="AN72" s="407"/>
      <c r="AO72" s="446"/>
      <c r="AP72" s="407"/>
      <c r="AQ72" s="446"/>
      <c r="AR72" s="407"/>
      <c r="AS72" s="446"/>
      <c r="AT72" s="407"/>
      <c r="AU72" s="446"/>
      <c r="AV72" s="407"/>
      <c r="AW72" s="446"/>
      <c r="AX72" s="407"/>
      <c r="AY72" s="446"/>
      <c r="AZ72" s="407"/>
      <c r="BA72" s="446"/>
      <c r="BB72" s="407"/>
      <c r="BC72" s="446"/>
      <c r="BD72" s="407"/>
      <c r="BE72" s="446"/>
      <c r="BF72" s="407"/>
      <c r="BG72" s="446"/>
      <c r="BH72" s="407"/>
      <c r="BI72" s="446"/>
      <c r="BJ72" s="407"/>
      <c r="BK72" s="446"/>
      <c r="BL72" s="407"/>
      <c r="BM72" s="446"/>
      <c r="BN72" s="407"/>
    </row>
    <row r="73" spans="36:66" ht="12.75">
      <c r="AJ73" s="18"/>
      <c r="AK73" s="18"/>
      <c r="AL73" s="18"/>
      <c r="AM73" s="446"/>
      <c r="AN73" s="407"/>
      <c r="AO73" s="446"/>
      <c r="AP73" s="407"/>
      <c r="AQ73" s="446"/>
      <c r="AR73" s="407"/>
      <c r="AS73" s="446"/>
      <c r="AT73" s="407"/>
      <c r="AU73" s="446"/>
      <c r="AV73" s="407"/>
      <c r="AW73" s="446"/>
      <c r="AX73" s="407"/>
      <c r="AY73" s="446"/>
      <c r="AZ73" s="407"/>
      <c r="BA73" s="446"/>
      <c r="BB73" s="407"/>
      <c r="BC73" s="446"/>
      <c r="BD73" s="407"/>
      <c r="BE73" s="446"/>
      <c r="BF73" s="407"/>
      <c r="BG73" s="446"/>
      <c r="BH73" s="407"/>
      <c r="BI73" s="446"/>
      <c r="BJ73" s="407"/>
      <c r="BK73" s="446"/>
      <c r="BL73" s="407"/>
      <c r="BM73" s="446"/>
      <c r="BN73" s="407"/>
    </row>
    <row r="74" spans="36:66" ht="12.75">
      <c r="AJ74" s="18"/>
      <c r="AK74" s="18"/>
      <c r="AL74" s="18"/>
      <c r="AM74" s="446"/>
      <c r="AN74" s="407"/>
      <c r="AO74" s="446"/>
      <c r="AP74" s="407"/>
      <c r="AQ74" s="446"/>
      <c r="AR74" s="407"/>
      <c r="AS74" s="446"/>
      <c r="AT74" s="407"/>
      <c r="AU74" s="446"/>
      <c r="AV74" s="407"/>
      <c r="AW74" s="446"/>
      <c r="AX74" s="407"/>
      <c r="AY74" s="446"/>
      <c r="AZ74" s="407"/>
      <c r="BA74" s="446"/>
      <c r="BB74" s="407"/>
      <c r="BC74" s="446"/>
      <c r="BD74" s="407"/>
      <c r="BE74" s="446"/>
      <c r="BF74" s="407"/>
      <c r="BG74" s="446"/>
      <c r="BH74" s="407"/>
      <c r="BI74" s="446"/>
      <c r="BJ74" s="407"/>
      <c r="BK74" s="446"/>
      <c r="BL74" s="407"/>
      <c r="BM74" s="446"/>
      <c r="BN74" s="407"/>
    </row>
    <row r="75" spans="36:66" ht="12.75">
      <c r="AJ75" s="18"/>
      <c r="AK75" s="18"/>
      <c r="AL75" s="18"/>
      <c r="AM75" s="446"/>
      <c r="AN75" s="407"/>
      <c r="AO75" s="446"/>
      <c r="AP75" s="407"/>
      <c r="AQ75" s="446"/>
      <c r="AR75" s="407"/>
      <c r="AS75" s="446"/>
      <c r="AT75" s="407"/>
      <c r="AU75" s="446"/>
      <c r="AV75" s="407"/>
      <c r="AW75" s="446"/>
      <c r="AX75" s="407"/>
      <c r="AY75" s="446"/>
      <c r="AZ75" s="407"/>
      <c r="BA75" s="446"/>
      <c r="BB75" s="407"/>
      <c r="BC75" s="446"/>
      <c r="BD75" s="407"/>
      <c r="BE75" s="446"/>
      <c r="BF75" s="407"/>
      <c r="BG75" s="446"/>
      <c r="BH75" s="407"/>
      <c r="BI75" s="446"/>
      <c r="BJ75" s="407"/>
      <c r="BK75" s="446"/>
      <c r="BL75" s="407"/>
      <c r="BM75" s="446"/>
      <c r="BN75" s="407"/>
    </row>
    <row r="76" spans="36:66" ht="12.75">
      <c r="AJ76" s="18"/>
      <c r="AK76" s="18"/>
      <c r="AL76" s="18"/>
      <c r="AM76" s="446"/>
      <c r="AN76" s="407"/>
      <c r="AO76" s="446"/>
      <c r="AP76" s="407"/>
      <c r="AQ76" s="446"/>
      <c r="AR76" s="407"/>
      <c r="AS76" s="446"/>
      <c r="AT76" s="407"/>
      <c r="AU76" s="446"/>
      <c r="AV76" s="407"/>
      <c r="AW76" s="446"/>
      <c r="AX76" s="407"/>
      <c r="AY76" s="446"/>
      <c r="AZ76" s="407"/>
      <c r="BA76" s="446"/>
      <c r="BB76" s="407"/>
      <c r="BC76" s="446"/>
      <c r="BD76" s="407"/>
      <c r="BE76" s="446"/>
      <c r="BF76" s="407"/>
      <c r="BG76" s="446"/>
      <c r="BH76" s="407"/>
      <c r="BI76" s="446"/>
      <c r="BJ76" s="407"/>
      <c r="BK76" s="446"/>
      <c r="BL76" s="407"/>
      <c r="BM76" s="446"/>
      <c r="BN76" s="407"/>
    </row>
    <row r="77" spans="36:66" ht="12.75">
      <c r="AJ77" s="18"/>
      <c r="AK77" s="18"/>
      <c r="AL77" s="18"/>
      <c r="AM77" s="446"/>
      <c r="AN77" s="407"/>
      <c r="AO77" s="446"/>
      <c r="AP77" s="407"/>
      <c r="AQ77" s="446"/>
      <c r="AR77" s="407"/>
      <c r="AS77" s="446"/>
      <c r="AT77" s="407"/>
      <c r="AU77" s="446"/>
      <c r="AV77" s="407"/>
      <c r="AW77" s="446"/>
      <c r="AX77" s="407"/>
      <c r="AY77" s="446"/>
      <c r="AZ77" s="407"/>
      <c r="BA77" s="446"/>
      <c r="BB77" s="407"/>
      <c r="BC77" s="446"/>
      <c r="BD77" s="407"/>
      <c r="BE77" s="446"/>
      <c r="BF77" s="407"/>
      <c r="BG77" s="446"/>
      <c r="BH77" s="407"/>
      <c r="BI77" s="446"/>
      <c r="BJ77" s="407"/>
      <c r="BK77" s="446"/>
      <c r="BL77" s="407"/>
      <c r="BM77" s="446"/>
      <c r="BN77" s="407"/>
    </row>
    <row r="78" spans="36:66" ht="12.75">
      <c r="AJ78" s="18"/>
      <c r="AK78" s="18"/>
      <c r="AL78" s="18"/>
      <c r="AM78" s="446"/>
      <c r="AN78" s="407"/>
      <c r="AO78" s="446"/>
      <c r="AP78" s="407"/>
      <c r="AQ78" s="446"/>
      <c r="AR78" s="407"/>
      <c r="AS78" s="446"/>
      <c r="AT78" s="407"/>
      <c r="AU78" s="446"/>
      <c r="AV78" s="407"/>
      <c r="AW78" s="446"/>
      <c r="AX78" s="407"/>
      <c r="AY78" s="446"/>
      <c r="AZ78" s="407"/>
      <c r="BA78" s="446"/>
      <c r="BB78" s="407"/>
      <c r="BC78" s="446"/>
      <c r="BD78" s="407"/>
      <c r="BE78" s="446"/>
      <c r="BF78" s="407"/>
      <c r="BG78" s="446"/>
      <c r="BH78" s="407"/>
      <c r="BI78" s="446"/>
      <c r="BJ78" s="407"/>
      <c r="BK78" s="446"/>
      <c r="BL78" s="407"/>
      <c r="BM78" s="446"/>
      <c r="BN78" s="407"/>
    </row>
    <row r="79" spans="36:66" ht="12.75">
      <c r="AJ79" s="18"/>
      <c r="AK79" s="18"/>
      <c r="AL79" s="18"/>
      <c r="AM79" s="446"/>
      <c r="AN79" s="407"/>
      <c r="AO79" s="446"/>
      <c r="AP79" s="407"/>
      <c r="AQ79" s="446"/>
      <c r="AR79" s="407"/>
      <c r="AS79" s="446"/>
      <c r="AT79" s="407"/>
      <c r="AU79" s="446"/>
      <c r="AV79" s="407"/>
      <c r="AW79" s="446"/>
      <c r="AX79" s="407"/>
      <c r="AY79" s="446"/>
      <c r="AZ79" s="407"/>
      <c r="BA79" s="446"/>
      <c r="BB79" s="407"/>
      <c r="BC79" s="446"/>
      <c r="BD79" s="407"/>
      <c r="BE79" s="446"/>
      <c r="BF79" s="407"/>
      <c r="BG79" s="446"/>
      <c r="BH79" s="407"/>
      <c r="BI79" s="446"/>
      <c r="BJ79" s="407"/>
      <c r="BK79" s="446"/>
      <c r="BL79" s="407"/>
      <c r="BM79" s="446"/>
      <c r="BN79" s="407"/>
    </row>
    <row r="80" spans="36:66" ht="12.75">
      <c r="AJ80" s="18"/>
      <c r="AK80" s="18"/>
      <c r="AL80" s="18"/>
      <c r="AM80" s="446"/>
      <c r="AN80" s="407"/>
      <c r="AO80" s="446"/>
      <c r="AP80" s="407"/>
      <c r="AQ80" s="446"/>
      <c r="AR80" s="407"/>
      <c r="AS80" s="446"/>
      <c r="AT80" s="407"/>
      <c r="AU80" s="446"/>
      <c r="AV80" s="407"/>
      <c r="AW80" s="446"/>
      <c r="AX80" s="407"/>
      <c r="AY80" s="446"/>
      <c r="AZ80" s="407"/>
      <c r="BA80" s="446"/>
      <c r="BB80" s="407"/>
      <c r="BC80" s="446"/>
      <c r="BD80" s="407"/>
      <c r="BE80" s="446"/>
      <c r="BF80" s="407"/>
      <c r="BG80" s="446"/>
      <c r="BH80" s="407"/>
      <c r="BI80" s="446"/>
      <c r="BJ80" s="407"/>
      <c r="BK80" s="446"/>
      <c r="BL80" s="407"/>
      <c r="BM80" s="446"/>
      <c r="BN80" s="407"/>
    </row>
    <row r="81" spans="36:66" ht="12.75">
      <c r="AJ81" s="18"/>
      <c r="AK81" s="18"/>
      <c r="AL81" s="18"/>
      <c r="AM81" s="446"/>
      <c r="AN81" s="407"/>
      <c r="AO81" s="446"/>
      <c r="AP81" s="407"/>
      <c r="AQ81" s="446"/>
      <c r="AR81" s="407"/>
      <c r="AS81" s="446"/>
      <c r="AT81" s="407"/>
      <c r="AU81" s="446"/>
      <c r="AV81" s="407"/>
      <c r="AW81" s="446"/>
      <c r="AX81" s="407"/>
      <c r="AY81" s="446"/>
      <c r="AZ81" s="407"/>
      <c r="BA81" s="446"/>
      <c r="BB81" s="407"/>
      <c r="BC81" s="446"/>
      <c r="BD81" s="407"/>
      <c r="BE81" s="446"/>
      <c r="BF81" s="407"/>
      <c r="BG81" s="446"/>
      <c r="BH81" s="407"/>
      <c r="BI81" s="446"/>
      <c r="BJ81" s="407"/>
      <c r="BK81" s="446"/>
      <c r="BL81" s="407"/>
      <c r="BM81" s="446"/>
      <c r="BN81" s="407"/>
    </row>
    <row r="82" spans="36:66" ht="12.75">
      <c r="AJ82" s="18"/>
      <c r="AK82" s="18"/>
      <c r="AL82" s="18"/>
      <c r="AM82" s="446"/>
      <c r="AN82" s="407"/>
      <c r="AO82" s="446"/>
      <c r="AP82" s="407"/>
      <c r="AQ82" s="446"/>
      <c r="AR82" s="407"/>
      <c r="AS82" s="446"/>
      <c r="AT82" s="407"/>
      <c r="AU82" s="446"/>
      <c r="AV82" s="407"/>
      <c r="AW82" s="446"/>
      <c r="AX82" s="407"/>
      <c r="AY82" s="446"/>
      <c r="AZ82" s="407"/>
      <c r="BA82" s="446"/>
      <c r="BB82" s="407"/>
      <c r="BC82" s="446"/>
      <c r="BD82" s="407"/>
      <c r="BE82" s="446"/>
      <c r="BF82" s="407"/>
      <c r="BG82" s="446"/>
      <c r="BH82" s="407"/>
      <c r="BI82" s="446"/>
      <c r="BJ82" s="407"/>
      <c r="BK82" s="446"/>
      <c r="BL82" s="407"/>
      <c r="BM82" s="446"/>
      <c r="BN82" s="407"/>
    </row>
    <row r="83" spans="36:66" ht="12.75">
      <c r="AJ83" s="18"/>
      <c r="AK83" s="18"/>
      <c r="AL83" s="18"/>
      <c r="AM83" s="446"/>
      <c r="AN83" s="407"/>
      <c r="AO83" s="446"/>
      <c r="AP83" s="407"/>
      <c r="AQ83" s="446"/>
      <c r="AR83" s="407"/>
      <c r="AS83" s="446"/>
      <c r="AT83" s="407"/>
      <c r="AU83" s="446"/>
      <c r="AV83" s="407"/>
      <c r="AW83" s="446"/>
      <c r="AX83" s="407"/>
      <c r="AY83" s="446"/>
      <c r="AZ83" s="407"/>
      <c r="BA83" s="446"/>
      <c r="BB83" s="407"/>
      <c r="BC83" s="446"/>
      <c r="BD83" s="407"/>
      <c r="BE83" s="446"/>
      <c r="BF83" s="407"/>
      <c r="BG83" s="446"/>
      <c r="BH83" s="407"/>
      <c r="BI83" s="446"/>
      <c r="BJ83" s="407"/>
      <c r="BK83" s="446"/>
      <c r="BL83" s="407"/>
      <c r="BM83" s="446"/>
      <c r="BN83" s="407"/>
    </row>
    <row r="84" spans="36:66" ht="12.75">
      <c r="AJ84" s="18"/>
      <c r="AK84" s="18"/>
      <c r="AL84" s="18"/>
      <c r="AM84" s="446"/>
      <c r="AN84" s="407"/>
      <c r="AO84" s="446"/>
      <c r="AP84" s="407"/>
      <c r="AQ84" s="446"/>
      <c r="AR84" s="407"/>
      <c r="AS84" s="446"/>
      <c r="AT84" s="407"/>
      <c r="AU84" s="446"/>
      <c r="AV84" s="407"/>
      <c r="AW84" s="446"/>
      <c r="AX84" s="407"/>
      <c r="AY84" s="446"/>
      <c r="AZ84" s="407"/>
      <c r="BA84" s="446"/>
      <c r="BB84" s="407"/>
      <c r="BC84" s="446"/>
      <c r="BD84" s="407"/>
      <c r="BE84" s="446"/>
      <c r="BF84" s="407"/>
      <c r="BG84" s="446"/>
      <c r="BH84" s="407"/>
      <c r="BI84" s="446"/>
      <c r="BJ84" s="407"/>
      <c r="BK84" s="446"/>
      <c r="BL84" s="407"/>
      <c r="BM84" s="446"/>
      <c r="BN84" s="407"/>
    </row>
    <row r="85" spans="36:66" ht="12.75">
      <c r="AJ85" s="18"/>
      <c r="AK85" s="18"/>
      <c r="AL85" s="18"/>
      <c r="AM85" s="446"/>
      <c r="AN85" s="407"/>
      <c r="AO85" s="446"/>
      <c r="AP85" s="407"/>
      <c r="AQ85" s="446"/>
      <c r="AR85" s="407"/>
      <c r="AS85" s="446"/>
      <c r="AT85" s="407"/>
      <c r="AU85" s="446"/>
      <c r="AV85" s="407"/>
      <c r="AW85" s="446"/>
      <c r="AX85" s="407"/>
      <c r="AY85" s="446"/>
      <c r="AZ85" s="407"/>
      <c r="BA85" s="446"/>
      <c r="BB85" s="407"/>
      <c r="BC85" s="446"/>
      <c r="BD85" s="407"/>
      <c r="BE85" s="446"/>
      <c r="BF85" s="407"/>
      <c r="BG85" s="446"/>
      <c r="BH85" s="407"/>
      <c r="BI85" s="446"/>
      <c r="BJ85" s="407"/>
      <c r="BK85" s="446"/>
      <c r="BL85" s="407"/>
      <c r="BM85" s="446"/>
      <c r="BN85" s="407"/>
    </row>
    <row r="86" spans="36:66" ht="12.75">
      <c r="AJ86" s="18"/>
      <c r="AK86" s="18"/>
      <c r="AL86" s="18"/>
      <c r="AM86" s="446"/>
      <c r="AN86" s="407"/>
      <c r="AO86" s="446"/>
      <c r="AP86" s="407"/>
      <c r="AQ86" s="446"/>
      <c r="AR86" s="407"/>
      <c r="AS86" s="446"/>
      <c r="AT86" s="407"/>
      <c r="AU86" s="446"/>
      <c r="AV86" s="407"/>
      <c r="AW86" s="446"/>
      <c r="AX86" s="407"/>
      <c r="AY86" s="446"/>
      <c r="AZ86" s="407"/>
      <c r="BA86" s="446"/>
      <c r="BB86" s="407"/>
      <c r="BC86" s="446"/>
      <c r="BD86" s="407"/>
      <c r="BE86" s="446"/>
      <c r="BF86" s="407"/>
      <c r="BG86" s="446"/>
      <c r="BH86" s="407"/>
      <c r="BI86" s="446"/>
      <c r="BJ86" s="407"/>
      <c r="BK86" s="446"/>
      <c r="BL86" s="407"/>
      <c r="BM86" s="446"/>
      <c r="BN86" s="407"/>
    </row>
    <row r="87" spans="36:66" ht="12.75">
      <c r="AJ87" s="18"/>
      <c r="AK87" s="18"/>
      <c r="AL87" s="18"/>
      <c r="AM87" s="446"/>
      <c r="AN87" s="407"/>
      <c r="AO87" s="446"/>
      <c r="AP87" s="407"/>
      <c r="AQ87" s="446"/>
      <c r="AR87" s="407"/>
      <c r="AS87" s="446"/>
      <c r="AT87" s="407"/>
      <c r="AU87" s="446"/>
      <c r="AV87" s="407"/>
      <c r="AW87" s="446"/>
      <c r="AX87" s="407"/>
      <c r="AY87" s="446"/>
      <c r="AZ87" s="407"/>
      <c r="BA87" s="446"/>
      <c r="BB87" s="407"/>
      <c r="BC87" s="446"/>
      <c r="BD87" s="407"/>
      <c r="BE87" s="446"/>
      <c r="BF87" s="407"/>
      <c r="BG87" s="446"/>
      <c r="BH87" s="407"/>
      <c r="BI87" s="446"/>
      <c r="BJ87" s="407"/>
      <c r="BK87" s="446"/>
      <c r="BL87" s="407"/>
      <c r="BM87" s="446"/>
      <c r="BN87" s="407"/>
    </row>
    <row r="88" spans="36:66" ht="12.75">
      <c r="AJ88" s="18"/>
      <c r="AK88" s="18"/>
      <c r="AL88" s="18"/>
      <c r="AM88" s="446"/>
      <c r="AN88" s="407"/>
      <c r="AO88" s="446"/>
      <c r="AP88" s="407"/>
      <c r="AQ88" s="446"/>
      <c r="AR88" s="407"/>
      <c r="AS88" s="446"/>
      <c r="AT88" s="407"/>
      <c r="AU88" s="446"/>
      <c r="AV88" s="407"/>
      <c r="AW88" s="446"/>
      <c r="AX88" s="407"/>
      <c r="AY88" s="446"/>
      <c r="AZ88" s="407"/>
      <c r="BA88" s="446"/>
      <c r="BB88" s="407"/>
      <c r="BC88" s="446"/>
      <c r="BD88" s="407"/>
      <c r="BE88" s="446"/>
      <c r="BF88" s="407"/>
      <c r="BG88" s="446"/>
      <c r="BH88" s="407"/>
      <c r="BI88" s="446"/>
      <c r="BJ88" s="407"/>
      <c r="BK88" s="446"/>
      <c r="BL88" s="407"/>
      <c r="BM88" s="446"/>
      <c r="BN88" s="407"/>
    </row>
    <row r="89" spans="36:66" ht="12.75">
      <c r="AJ89" s="18"/>
      <c r="AK89" s="18"/>
      <c r="AL89" s="18"/>
      <c r="AM89" s="446"/>
      <c r="AN89" s="407"/>
      <c r="AO89" s="446"/>
      <c r="AP89" s="407"/>
      <c r="AQ89" s="446"/>
      <c r="AR89" s="407"/>
      <c r="AS89" s="446"/>
      <c r="AT89" s="407"/>
      <c r="AU89" s="446"/>
      <c r="AV89" s="407"/>
      <c r="AW89" s="446"/>
      <c r="AX89" s="407"/>
      <c r="AY89" s="446"/>
      <c r="AZ89" s="407"/>
      <c r="BA89" s="446"/>
      <c r="BB89" s="407"/>
      <c r="BC89" s="446"/>
      <c r="BD89" s="407"/>
      <c r="BE89" s="446"/>
      <c r="BF89" s="407"/>
      <c r="BG89" s="446"/>
      <c r="BH89" s="407"/>
      <c r="BI89" s="446"/>
      <c r="BJ89" s="407"/>
      <c r="BK89" s="446"/>
      <c r="BL89" s="407"/>
      <c r="BM89" s="446"/>
      <c r="BN89" s="407"/>
    </row>
    <row r="90" spans="36:66" ht="12.75">
      <c r="AJ90" s="18"/>
      <c r="AK90" s="18"/>
      <c r="AL90" s="18"/>
      <c r="AM90" s="446"/>
      <c r="AN90" s="407"/>
      <c r="AO90" s="446"/>
      <c r="AP90" s="407"/>
      <c r="AQ90" s="446"/>
      <c r="AR90" s="407"/>
      <c r="AS90" s="446"/>
      <c r="AT90" s="407"/>
      <c r="AU90" s="446"/>
      <c r="AV90" s="407"/>
      <c r="AW90" s="446"/>
      <c r="AX90" s="407"/>
      <c r="AY90" s="446"/>
      <c r="AZ90" s="407"/>
      <c r="BA90" s="446"/>
      <c r="BB90" s="407"/>
      <c r="BC90" s="446"/>
      <c r="BD90" s="407"/>
      <c r="BE90" s="446"/>
      <c r="BF90" s="407"/>
      <c r="BG90" s="446"/>
      <c r="BH90" s="407"/>
      <c r="BI90" s="446"/>
      <c r="BJ90" s="407"/>
      <c r="BK90" s="446"/>
      <c r="BL90" s="407"/>
      <c r="BM90" s="446"/>
      <c r="BN90" s="407"/>
    </row>
    <row r="91" spans="36:66" ht="12.75">
      <c r="AJ91" s="18"/>
      <c r="AK91" s="18"/>
      <c r="AL91" s="18"/>
      <c r="AM91" s="446"/>
      <c r="AN91" s="407"/>
      <c r="AO91" s="446"/>
      <c r="AP91" s="407"/>
      <c r="AQ91" s="446"/>
      <c r="AR91" s="407"/>
      <c r="AS91" s="446"/>
      <c r="AT91" s="407"/>
      <c r="AU91" s="446"/>
      <c r="AV91" s="407"/>
      <c r="AW91" s="446"/>
      <c r="AX91" s="407"/>
      <c r="AY91" s="446"/>
      <c r="AZ91" s="407"/>
      <c r="BA91" s="446"/>
      <c r="BB91" s="407"/>
      <c r="BC91" s="446"/>
      <c r="BD91" s="407"/>
      <c r="BE91" s="446"/>
      <c r="BF91" s="407"/>
      <c r="BG91" s="446"/>
      <c r="BH91" s="407"/>
      <c r="BI91" s="446"/>
      <c r="BJ91" s="407"/>
      <c r="BK91" s="446"/>
      <c r="BL91" s="407"/>
      <c r="BM91" s="446"/>
      <c r="BN91" s="407"/>
    </row>
    <row r="92" spans="36:66" ht="12.75">
      <c r="AJ92" s="18"/>
      <c r="AK92" s="18"/>
      <c r="AL92" s="18"/>
      <c r="AM92" s="446"/>
      <c r="AN92" s="407"/>
      <c r="AO92" s="446"/>
      <c r="AP92" s="407"/>
      <c r="AQ92" s="446"/>
      <c r="AR92" s="407"/>
      <c r="AS92" s="446"/>
      <c r="AT92" s="407"/>
      <c r="AU92" s="446"/>
      <c r="AV92" s="407"/>
      <c r="AW92" s="446"/>
      <c r="AX92" s="407"/>
      <c r="AY92" s="446"/>
      <c r="AZ92" s="407"/>
      <c r="BA92" s="446"/>
      <c r="BB92" s="407"/>
      <c r="BC92" s="446"/>
      <c r="BD92" s="407"/>
      <c r="BE92" s="446"/>
      <c r="BF92" s="407"/>
      <c r="BG92" s="446"/>
      <c r="BH92" s="407"/>
      <c r="BI92" s="446"/>
      <c r="BJ92" s="407"/>
      <c r="BK92" s="446"/>
      <c r="BL92" s="407"/>
      <c r="BM92" s="446"/>
      <c r="BN92" s="407"/>
    </row>
    <row r="93" spans="36:66" ht="12.75">
      <c r="AJ93" s="18"/>
      <c r="AK93" s="18"/>
      <c r="AL93" s="18"/>
      <c r="AM93" s="446"/>
      <c r="AN93" s="407"/>
      <c r="AO93" s="446"/>
      <c r="AP93" s="407"/>
      <c r="AQ93" s="446"/>
      <c r="AR93" s="407"/>
      <c r="AS93" s="446"/>
      <c r="AT93" s="407"/>
      <c r="AU93" s="446"/>
      <c r="AV93" s="407"/>
      <c r="AW93" s="446"/>
      <c r="AX93" s="407"/>
      <c r="AY93" s="446"/>
      <c r="AZ93" s="407"/>
      <c r="BA93" s="446"/>
      <c r="BB93" s="407"/>
      <c r="BC93" s="446"/>
      <c r="BD93" s="407"/>
      <c r="BE93" s="446"/>
      <c r="BF93" s="407"/>
      <c r="BG93" s="446"/>
      <c r="BH93" s="407"/>
      <c r="BI93" s="446"/>
      <c r="BJ93" s="407"/>
      <c r="BK93" s="446"/>
      <c r="BL93" s="407"/>
      <c r="BM93" s="446"/>
      <c r="BN93" s="407"/>
    </row>
    <row r="94" spans="36:66" ht="12.75">
      <c r="AJ94" s="18"/>
      <c r="AK94" s="18"/>
      <c r="AL94" s="18"/>
      <c r="AM94" s="446"/>
      <c r="AN94" s="407"/>
      <c r="AO94" s="446"/>
      <c r="AP94" s="407"/>
      <c r="AQ94" s="446"/>
      <c r="AR94" s="407"/>
      <c r="AS94" s="446"/>
      <c r="AT94" s="407"/>
      <c r="AU94" s="446"/>
      <c r="AV94" s="407"/>
      <c r="AW94" s="446"/>
      <c r="AX94" s="407"/>
      <c r="AY94" s="446"/>
      <c r="AZ94" s="407"/>
      <c r="BA94" s="446"/>
      <c r="BB94" s="407"/>
      <c r="BC94" s="446"/>
      <c r="BD94" s="407"/>
      <c r="BE94" s="446"/>
      <c r="BF94" s="407"/>
      <c r="BG94" s="446"/>
      <c r="BH94" s="407"/>
      <c r="BI94" s="446"/>
      <c r="BJ94" s="407"/>
      <c r="BK94" s="446"/>
      <c r="BL94" s="407"/>
      <c r="BM94" s="446"/>
      <c r="BN94" s="407"/>
    </row>
    <row r="95" spans="36:66" ht="12.75">
      <c r="AJ95" s="18"/>
      <c r="AK95" s="18"/>
      <c r="AL95" s="18"/>
      <c r="AM95" s="446"/>
      <c r="AN95" s="407"/>
      <c r="AO95" s="446"/>
      <c r="AP95" s="407"/>
      <c r="AQ95" s="446"/>
      <c r="AR95" s="407"/>
      <c r="AS95" s="446"/>
      <c r="AT95" s="407"/>
      <c r="AU95" s="446"/>
      <c r="AV95" s="407"/>
      <c r="AW95" s="446"/>
      <c r="AX95" s="407"/>
      <c r="AY95" s="446"/>
      <c r="AZ95" s="407"/>
      <c r="BA95" s="446"/>
      <c r="BB95" s="407"/>
      <c r="BC95" s="446"/>
      <c r="BD95" s="407"/>
      <c r="BE95" s="446"/>
      <c r="BF95" s="407"/>
      <c r="BG95" s="446"/>
      <c r="BH95" s="407"/>
      <c r="BI95" s="446"/>
      <c r="BJ95" s="407"/>
      <c r="BK95" s="446"/>
      <c r="BL95" s="407"/>
      <c r="BM95" s="446"/>
      <c r="BN95" s="407"/>
    </row>
    <row r="96" spans="36:66" ht="12.75">
      <c r="AJ96" s="18"/>
      <c r="AK96" s="18"/>
      <c r="AL96" s="18"/>
      <c r="AM96" s="446"/>
      <c r="AN96" s="407"/>
      <c r="AO96" s="446"/>
      <c r="AP96" s="407"/>
      <c r="AQ96" s="446"/>
      <c r="AR96" s="407"/>
      <c r="AS96" s="446"/>
      <c r="AT96" s="407"/>
      <c r="AU96" s="446"/>
      <c r="AV96" s="407"/>
      <c r="AW96" s="446"/>
      <c r="AX96" s="407"/>
      <c r="AY96" s="446"/>
      <c r="AZ96" s="407"/>
      <c r="BA96" s="446"/>
      <c r="BB96" s="407"/>
      <c r="BC96" s="446"/>
      <c r="BD96" s="407"/>
      <c r="BE96" s="446"/>
      <c r="BF96" s="407"/>
      <c r="BG96" s="446"/>
      <c r="BH96" s="407"/>
      <c r="BI96" s="446"/>
      <c r="BJ96" s="407"/>
      <c r="BK96" s="446"/>
      <c r="BL96" s="407"/>
      <c r="BM96" s="446"/>
      <c r="BN96" s="407"/>
    </row>
    <row r="97" spans="36:66" ht="12.75">
      <c r="AJ97" s="18"/>
      <c r="AK97" s="18"/>
      <c r="AL97" s="18"/>
      <c r="AM97" s="446"/>
      <c r="AN97" s="407"/>
      <c r="AO97" s="446"/>
      <c r="AP97" s="407"/>
      <c r="AQ97" s="446"/>
      <c r="AR97" s="407"/>
      <c r="AS97" s="446"/>
      <c r="AT97" s="407"/>
      <c r="AU97" s="446"/>
      <c r="AV97" s="407"/>
      <c r="AW97" s="446"/>
      <c r="AX97" s="407"/>
      <c r="AY97" s="446"/>
      <c r="AZ97" s="407"/>
      <c r="BA97" s="446"/>
      <c r="BB97" s="407"/>
      <c r="BC97" s="446"/>
      <c r="BD97" s="407"/>
      <c r="BE97" s="446"/>
      <c r="BF97" s="407"/>
      <c r="BG97" s="446"/>
      <c r="BH97" s="407"/>
      <c r="BI97" s="446"/>
      <c r="BJ97" s="407"/>
      <c r="BK97" s="446"/>
      <c r="BL97" s="407"/>
      <c r="BM97" s="446"/>
      <c r="BN97" s="407"/>
    </row>
    <row r="98" spans="36:66" ht="12.75">
      <c r="AJ98" s="18"/>
      <c r="AK98" s="18"/>
      <c r="AL98" s="18"/>
      <c r="AM98" s="446"/>
      <c r="AN98" s="407"/>
      <c r="AO98" s="446"/>
      <c r="AP98" s="407"/>
      <c r="AQ98" s="446"/>
      <c r="AR98" s="407"/>
      <c r="AS98" s="446"/>
      <c r="AT98" s="407"/>
      <c r="AU98" s="446"/>
      <c r="AV98" s="407"/>
      <c r="AW98" s="446"/>
      <c r="AX98" s="407"/>
      <c r="AY98" s="446"/>
      <c r="AZ98" s="407"/>
      <c r="BA98" s="446"/>
      <c r="BB98" s="407"/>
      <c r="BC98" s="446"/>
      <c r="BD98" s="407"/>
      <c r="BE98" s="446"/>
      <c r="BF98" s="407"/>
      <c r="BG98" s="446"/>
      <c r="BH98" s="407"/>
      <c r="BI98" s="446"/>
      <c r="BJ98" s="407"/>
      <c r="BK98" s="446"/>
      <c r="BL98" s="407"/>
      <c r="BM98" s="446"/>
      <c r="BN98" s="407"/>
    </row>
    <row r="99" spans="36:66" ht="12.75">
      <c r="AJ99" s="18"/>
      <c r="AK99" s="18"/>
      <c r="AL99" s="18"/>
      <c r="AM99" s="446"/>
      <c r="AN99" s="407"/>
      <c r="AO99" s="446"/>
      <c r="AP99" s="407"/>
      <c r="AQ99" s="446"/>
      <c r="AR99" s="407"/>
      <c r="AS99" s="446"/>
      <c r="AT99" s="407"/>
      <c r="AU99" s="446"/>
      <c r="AV99" s="407"/>
      <c r="AW99" s="446"/>
      <c r="AX99" s="407"/>
      <c r="AY99" s="446"/>
      <c r="AZ99" s="407"/>
      <c r="BA99" s="446"/>
      <c r="BB99" s="407"/>
      <c r="BC99" s="446"/>
      <c r="BD99" s="407"/>
      <c r="BE99" s="446"/>
      <c r="BF99" s="407"/>
      <c r="BG99" s="446"/>
      <c r="BH99" s="407"/>
      <c r="BI99" s="446"/>
      <c r="BJ99" s="407"/>
      <c r="BK99" s="446"/>
      <c r="BL99" s="407"/>
      <c r="BM99" s="446"/>
      <c r="BN99" s="407"/>
    </row>
    <row r="100" spans="36:66" ht="12.75">
      <c r="AJ100" s="18"/>
      <c r="AK100" s="18"/>
      <c r="AL100" s="18"/>
      <c r="AM100" s="446"/>
      <c r="AN100" s="407"/>
      <c r="AO100" s="446"/>
      <c r="AP100" s="407"/>
      <c r="AQ100" s="446"/>
      <c r="AR100" s="407"/>
      <c r="AS100" s="446"/>
      <c r="AT100" s="407"/>
      <c r="AU100" s="446"/>
      <c r="AV100" s="407"/>
      <c r="AW100" s="446"/>
      <c r="AX100" s="407"/>
      <c r="AY100" s="446"/>
      <c r="AZ100" s="407"/>
      <c r="BA100" s="446"/>
      <c r="BB100" s="407"/>
      <c r="BC100" s="446"/>
      <c r="BD100" s="407"/>
      <c r="BE100" s="446"/>
      <c r="BF100" s="407"/>
      <c r="BG100" s="446"/>
      <c r="BH100" s="407"/>
      <c r="BI100" s="446"/>
      <c r="BJ100" s="407"/>
      <c r="BK100" s="446"/>
      <c r="BL100" s="407"/>
      <c r="BM100" s="446"/>
      <c r="BN100" s="407"/>
    </row>
    <row r="101" spans="36:66" ht="12.75">
      <c r="AJ101" s="18"/>
      <c r="AK101" s="18"/>
      <c r="AL101" s="18"/>
      <c r="AM101" s="446"/>
      <c r="AN101" s="407"/>
      <c r="AO101" s="446"/>
      <c r="AP101" s="407"/>
      <c r="AQ101" s="446"/>
      <c r="AR101" s="407"/>
      <c r="AS101" s="446"/>
      <c r="AT101" s="407"/>
      <c r="AU101" s="446"/>
      <c r="AV101" s="407"/>
      <c r="AW101" s="446"/>
      <c r="AX101" s="407"/>
      <c r="AY101" s="446"/>
      <c r="AZ101" s="407"/>
      <c r="BA101" s="446"/>
      <c r="BB101" s="407"/>
      <c r="BC101" s="446"/>
      <c r="BD101" s="407"/>
      <c r="BE101" s="446"/>
      <c r="BF101" s="407"/>
      <c r="BG101" s="446"/>
      <c r="BH101" s="407"/>
      <c r="BI101" s="446"/>
      <c r="BJ101" s="407"/>
      <c r="BK101" s="446"/>
      <c r="BL101" s="407"/>
      <c r="BM101" s="446"/>
      <c r="BN101" s="407"/>
    </row>
    <row r="102" spans="36:66" ht="12.75">
      <c r="AJ102" s="18"/>
      <c r="AK102" s="18"/>
      <c r="AL102" s="18"/>
      <c r="AM102" s="446"/>
      <c r="AN102" s="407"/>
      <c r="AO102" s="446"/>
      <c r="AP102" s="407"/>
      <c r="AQ102" s="446"/>
      <c r="AR102" s="407"/>
      <c r="AS102" s="446"/>
      <c r="AT102" s="407"/>
      <c r="AU102" s="446"/>
      <c r="AV102" s="407"/>
      <c r="AW102" s="446"/>
      <c r="AX102" s="407"/>
      <c r="AY102" s="446"/>
      <c r="AZ102" s="407"/>
      <c r="BA102" s="446"/>
      <c r="BB102" s="407"/>
      <c r="BC102" s="446"/>
      <c r="BD102" s="407"/>
      <c r="BE102" s="446"/>
      <c r="BF102" s="407"/>
      <c r="BG102" s="446"/>
      <c r="BH102" s="407"/>
      <c r="BI102" s="446"/>
      <c r="BJ102" s="407"/>
      <c r="BK102" s="446"/>
      <c r="BL102" s="407"/>
      <c r="BM102" s="446"/>
      <c r="BN102" s="407"/>
    </row>
    <row r="103" spans="36:66" ht="12.75">
      <c r="AJ103" s="18"/>
      <c r="AK103" s="18"/>
      <c r="AL103" s="18"/>
      <c r="AM103" s="446"/>
      <c r="AN103" s="407"/>
      <c r="AO103" s="446"/>
      <c r="AP103" s="407"/>
      <c r="AQ103" s="446"/>
      <c r="AR103" s="407"/>
      <c r="AS103" s="446"/>
      <c r="AT103" s="407"/>
      <c r="AU103" s="446"/>
      <c r="AV103" s="407"/>
      <c r="AW103" s="446"/>
      <c r="AX103" s="407"/>
      <c r="AY103" s="446"/>
      <c r="AZ103" s="407"/>
      <c r="BA103" s="446"/>
      <c r="BB103" s="407"/>
      <c r="BC103" s="446"/>
      <c r="BD103" s="407"/>
      <c r="BE103" s="446"/>
      <c r="BF103" s="407"/>
      <c r="BG103" s="446"/>
      <c r="BH103" s="407"/>
      <c r="BI103" s="446"/>
      <c r="BJ103" s="407"/>
      <c r="BK103" s="446"/>
      <c r="BL103" s="407"/>
      <c r="BM103" s="446"/>
      <c r="BN103" s="407"/>
    </row>
    <row r="104" spans="36:66" ht="12.75">
      <c r="AJ104" s="18"/>
      <c r="AK104" s="18"/>
      <c r="AL104" s="18"/>
      <c r="AM104" s="446"/>
      <c r="AN104" s="407"/>
      <c r="AO104" s="446"/>
      <c r="AP104" s="407"/>
      <c r="AQ104" s="446"/>
      <c r="AR104" s="407"/>
      <c r="AS104" s="446"/>
      <c r="AT104" s="407"/>
      <c r="AU104" s="446"/>
      <c r="AV104" s="407"/>
      <c r="AW104" s="446"/>
      <c r="AX104" s="407"/>
      <c r="AY104" s="446"/>
      <c r="AZ104" s="407"/>
      <c r="BA104" s="446"/>
      <c r="BB104" s="407"/>
      <c r="BC104" s="446"/>
      <c r="BD104" s="407"/>
      <c r="BE104" s="446"/>
      <c r="BF104" s="407"/>
      <c r="BG104" s="446"/>
      <c r="BH104" s="407"/>
      <c r="BI104" s="446"/>
      <c r="BJ104" s="407"/>
      <c r="BK104" s="446"/>
      <c r="BL104" s="407"/>
      <c r="BM104" s="446"/>
      <c r="BN104" s="407"/>
    </row>
    <row r="105" spans="36:66" ht="12.75">
      <c r="AJ105" s="18"/>
      <c r="AK105" s="18"/>
      <c r="AL105" s="18"/>
      <c r="AM105" s="446"/>
      <c r="AN105" s="407"/>
      <c r="AO105" s="446"/>
      <c r="AP105" s="407"/>
      <c r="AQ105" s="446"/>
      <c r="AR105" s="407"/>
      <c r="AS105" s="446"/>
      <c r="AT105" s="407"/>
      <c r="AU105" s="446"/>
      <c r="AV105" s="407"/>
      <c r="AW105" s="446"/>
      <c r="AX105" s="407"/>
      <c r="AY105" s="446"/>
      <c r="AZ105" s="407"/>
      <c r="BA105" s="446"/>
      <c r="BB105" s="407"/>
      <c r="BC105" s="446"/>
      <c r="BD105" s="407"/>
      <c r="BE105" s="446"/>
      <c r="BF105" s="407"/>
      <c r="BG105" s="446"/>
      <c r="BH105" s="407"/>
      <c r="BI105" s="446"/>
      <c r="BJ105" s="407"/>
      <c r="BK105" s="446"/>
      <c r="BL105" s="407"/>
      <c r="BM105" s="446"/>
      <c r="BN105" s="407"/>
    </row>
    <row r="106" spans="36:66" ht="12.75">
      <c r="AJ106" s="18"/>
      <c r="AK106" s="18"/>
      <c r="AL106" s="18"/>
      <c r="AM106" s="446"/>
      <c r="AN106" s="407"/>
      <c r="AO106" s="446"/>
      <c r="AP106" s="407"/>
      <c r="AQ106" s="446"/>
      <c r="AR106" s="407"/>
      <c r="AS106" s="446"/>
      <c r="AT106" s="407"/>
      <c r="AU106" s="446"/>
      <c r="AV106" s="407"/>
      <c r="AW106" s="446"/>
      <c r="AX106" s="407"/>
      <c r="AY106" s="446"/>
      <c r="AZ106" s="407"/>
      <c r="BA106" s="446"/>
      <c r="BB106" s="407"/>
      <c r="BC106" s="446"/>
      <c r="BD106" s="407"/>
      <c r="BE106" s="446"/>
      <c r="BF106" s="407"/>
      <c r="BG106" s="446"/>
      <c r="BH106" s="407"/>
      <c r="BI106" s="446"/>
      <c r="BJ106" s="407"/>
      <c r="BK106" s="446"/>
      <c r="BL106" s="407"/>
      <c r="BM106" s="446"/>
      <c r="BN106" s="407"/>
    </row>
  </sheetData>
  <sheetProtection sheet="1" objects="1" scenarios="1" formatCells="0" formatColumns="0" formatRows="0" insertColumns="0"/>
  <mergeCells count="59">
    <mergeCell ref="AM3:AP3"/>
    <mergeCell ref="BG3:BH3"/>
    <mergeCell ref="BG4:BH4"/>
    <mergeCell ref="AJ28:BN28"/>
    <mergeCell ref="AJ29:BN29"/>
    <mergeCell ref="AJ30:BN30"/>
    <mergeCell ref="AJ31:BN31"/>
    <mergeCell ref="AJ32:BN32"/>
    <mergeCell ref="AJ33:BN33"/>
    <mergeCell ref="AJ34:BN34"/>
    <mergeCell ref="AJ35:BN35"/>
    <mergeCell ref="AJ36:BN36"/>
    <mergeCell ref="AA4:AC4"/>
    <mergeCell ref="C6:AH6"/>
    <mergeCell ref="C7:D7"/>
    <mergeCell ref="AJ37:BN37"/>
    <mergeCell ref="D34:AH34"/>
    <mergeCell ref="D35:AH35"/>
    <mergeCell ref="D36:AH36"/>
    <mergeCell ref="D37:AH37"/>
    <mergeCell ref="D30:AH30"/>
    <mergeCell ref="D31:AH31"/>
    <mergeCell ref="AJ38:BN38"/>
    <mergeCell ref="AJ39:BN39"/>
    <mergeCell ref="AJ40:BN40"/>
    <mergeCell ref="AJ41:BN41"/>
    <mergeCell ref="AJ42:BN42"/>
    <mergeCell ref="AJ43:BN43"/>
    <mergeCell ref="AJ44:BN44"/>
    <mergeCell ref="AJ45:BN45"/>
    <mergeCell ref="AJ46:BN46"/>
    <mergeCell ref="AJ47:BN47"/>
    <mergeCell ref="AJ48:BN48"/>
    <mergeCell ref="AJ49:BN49"/>
    <mergeCell ref="D44:AH44"/>
    <mergeCell ref="D45:AH45"/>
    <mergeCell ref="D50:AH50"/>
    <mergeCell ref="D46:AH46"/>
    <mergeCell ref="D47:AH47"/>
    <mergeCell ref="D48:AH48"/>
    <mergeCell ref="D49:AH49"/>
    <mergeCell ref="D40:AH40"/>
    <mergeCell ref="D41:AH41"/>
    <mergeCell ref="D42:AH42"/>
    <mergeCell ref="D43:AH43"/>
    <mergeCell ref="D28:AH28"/>
    <mergeCell ref="D29:AH29"/>
    <mergeCell ref="D38:AH38"/>
    <mergeCell ref="D39:AH39"/>
    <mergeCell ref="E22:AH22"/>
    <mergeCell ref="AJ50:BN50"/>
    <mergeCell ref="C1:E1"/>
    <mergeCell ref="C3:D3"/>
    <mergeCell ref="G3:J3"/>
    <mergeCell ref="AA3:AB3"/>
    <mergeCell ref="D32:AH32"/>
    <mergeCell ref="D33:AH33"/>
    <mergeCell ref="E23:AH23"/>
    <mergeCell ref="AF27:AG27"/>
  </mergeCells>
  <conditionalFormatting sqref="BC16 BE16:BG16 BM16 BK16 BI16 AQ16 AS16 AU16 AW16 AY16 BA16 Z16">
    <cfRule type="cellIs" priority="1" dxfId="1" operator="lessThan" stopIfTrue="1">
      <formula>Z9+Z10+Z11+Z12+Z13+Z14+Z15</formula>
    </cfRule>
  </conditionalFormatting>
  <conditionalFormatting sqref="BF23 AN23 AT23 AZ23 H16">
    <cfRule type="cellIs" priority="2" dxfId="0" operator="lessThan" stopIfTrue="1">
      <formula>H9+H8+H14+H14</formula>
    </cfRule>
    <cfRule type="cellIs" priority="3" dxfId="0" operator="lessThan" stopIfTrue="1">
      <formula>#REF!</formula>
    </cfRule>
  </conditionalFormatting>
  <conditionalFormatting sqref="BL16 BN16 AP23 AR23 BB23 BJ23 BN23 BD23 AV23 AX23 BH23 BL23 AP16 AR16 AT16 AV16 AX16 AZ16 BB16 BD16 BH16 BJ16 J16 L16 N16 P16 R16 T16 V16 X16 AB16 AD16 AF16 AH16">
    <cfRule type="cellIs" priority="4" dxfId="0" operator="lessThan" stopIfTrue="1">
      <formula>J9+J8+J14+J14</formula>
    </cfRule>
    <cfRule type="cellIs" priority="5" dxfId="0" operator="lessThan" stopIfTrue="1">
      <formula>J17/1000</formula>
    </cfRule>
  </conditionalFormatting>
  <conditionalFormatting sqref="G18 G16 I18 I16 K18 K16 M18 M16 O18 O16 Q18 Q16 S18 S16 U18 U16 W18 W16 Y18 Y16 AA18 AA16 AC18 AC16 AE18 AE16 AG18 AG16">
    <cfRule type="cellIs" priority="6" dxfId="1" operator="lessThan" stopIfTrue="1">
      <formula>G17</formula>
    </cfRule>
  </conditionalFormatting>
  <conditionalFormatting sqref="G13 I13 K13 M13 O13 Q13 S13 U13 W13 Y13 AA13 AC13 AE13 AG13">
    <cfRule type="cellIs" priority="7" dxfId="1" operator="lessThan" stopIfTrue="1">
      <formula>G11+G12</formula>
    </cfRule>
    <cfRule type="cellIs" priority="8" dxfId="1" operator="lessThan" stopIfTrue="1">
      <formula>G14+G15+G16+G18+G20</formula>
    </cfRule>
  </conditionalFormatting>
  <printOptions horizontalCentered="1"/>
  <pageMargins left="0.25" right="0.25" top="0.82" bottom="0.9840277777777777" header="0.5118055555555556" footer="0.5"/>
  <pageSetup horizontalDpi="300" verticalDpi="300" orientation="landscape" paperSize="9" scale="83" r:id="rId3"/>
  <headerFooter alignWithMargins="0">
    <oddFooter>&amp;C&amp;8Questionnaire UNSD/PNUE 2008 sur les Statistiques de l’environnement - Section de Déchets- p.&amp;P</oddFooter>
  </headerFooter>
  <rowBreaks count="1" manualBreakCount="1">
    <brk id="23" max="255" man="1"/>
  </rowBreaks>
  <colBreaks count="1" manualBreakCount="1">
    <brk id="34" max="65535"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United Nations</cp:lastModifiedBy>
  <cp:lastPrinted>2008-05-05T15:54:24Z</cp:lastPrinted>
  <dcterms:created xsi:type="dcterms:W3CDTF">2007-10-15T14:10:24Z</dcterms:created>
  <dcterms:modified xsi:type="dcterms:W3CDTF">2009-05-22T18:04:58Z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