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40" windowHeight="11640" activeTab="0"/>
  </bookViews>
  <sheets>
    <sheet name="combination"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<sst xmlns="http://schemas.openxmlformats.org/spreadsheetml/2006/main" count="464" uniqueCount="285">
  <si>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</si>
  <si>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</si>
  <si>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</si>
  <si>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</si>
  <si>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</si>
  <si>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</si>
  <si>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</si>
  <si>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</si>
  <si>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</si>
  <si>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</si>
  <si>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</si>
  <si>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</si>
  <si>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</si>
  <si>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</si>
  <si>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</si>
  <si>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</si>
  <si>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</si>
  <si>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</si>
  <si>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</si>
  <si>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</si>
  <si>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</si>
  <si>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</si>
  <si>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</si>
  <si>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</si>
  <si>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</si>
  <si>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</si>
  <si>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</si>
  <si>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St. Vincent and the Grenadines</t>
  </si>
  <si>
    <t>Sweden</t>
  </si>
  <si>
    <t>United Kingdom</t>
  </si>
  <si>
    <t>United States</t>
  </si>
  <si>
    <t>Sources:</t>
  </si>
  <si>
    <t>Definitions &amp; Technical notes:</t>
  </si>
  <si>
    <t>Algeria</t>
  </si>
  <si>
    <t>Barbados</t>
  </si>
  <si>
    <t>Belize</t>
  </si>
  <si>
    <t>Benin</t>
  </si>
  <si>
    <t>Bulgaria</t>
  </si>
  <si>
    <t>Cambodia</t>
  </si>
  <si>
    <t>Cameroon</t>
  </si>
  <si>
    <t>Chile</t>
  </si>
  <si>
    <t>Costa Rica</t>
  </si>
  <si>
    <t>Dem. Rep. of the Congo</t>
  </si>
  <si>
    <t>Dominica</t>
  </si>
  <si>
    <t>Estonia</t>
  </si>
  <si>
    <t>Gabon</t>
  </si>
  <si>
    <t>Guinea</t>
  </si>
  <si>
    <t>Haiti</t>
  </si>
  <si>
    <t>Honduras</t>
  </si>
  <si>
    <t>Iran (Islamic Republic of)</t>
  </si>
  <si>
    <t>Jamaica</t>
  </si>
  <si>
    <t>Korea, Dem. People's Rep.</t>
  </si>
  <si>
    <t>Lebanon</t>
  </si>
  <si>
    <t>Madagascar</t>
  </si>
  <si>
    <t>Malta</t>
  </si>
  <si>
    <t>Mauritania</t>
  </si>
  <si>
    <t>Mauritius</t>
  </si>
  <si>
    <t>Micronesia, Federated States of</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</si>
  <si>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</si>
  <si>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</si>
  <si>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</si>
  <si>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</si>
  <si>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</si>
  <si>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</si>
  <si>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</si>
  <si>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</si>
  <si>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</si>
  <si>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</si>
  <si>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</si>
  <si>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</si>
  <si>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</si>
  <si>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</si>
  <si>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</si>
  <si>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</si>
  <si>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</si>
  <si>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United Rep. of Tanzania</t>
  </si>
  <si>
    <t>Viet Nam</t>
  </si>
  <si>
    <t>Yemen</t>
  </si>
  <si>
    <t>Albania</t>
  </si>
  <si>
    <t>Argentina</t>
  </si>
  <si>
    <t>Bahrain</t>
  </si>
  <si>
    <t>Brazil</t>
  </si>
  <si>
    <t>Cape Verde</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</si>
  <si>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</si>
  <si>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</si>
  <si>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</si>
  <si>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</si>
  <si>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</si>
  <si>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</si>
  <si>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</si>
  <si>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</si>
  <si>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</si>
  <si>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</si>
  <si>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</si>
  <si>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</si>
  <si>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</si>
  <si>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</si>
  <si>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</si>
  <si>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</si>
  <si>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</si>
  <si>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</si>
  <si>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</si>
  <si>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</si>
  <si>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</si>
  <si>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</si>
  <si>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</si>
  <si>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</si>
  <si>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</si>
  <si>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</si>
  <si>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</si>
  <si>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</si>
  <si>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</si>
  <si>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</si>
  <si>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</si>
  <si>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</si>
  <si>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</si>
  <si>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</si>
  <si>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</si>
  <si>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</si>
  <si>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</si>
  <si>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</si>
  <si>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</si>
  <si>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</si>
  <si>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</si>
  <si>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</si>
  <si>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</si>
  <si>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</si>
  <si>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</si>
  <si>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Environmental Indicators and Selected Time Series</t>
  </si>
  <si>
    <t>Choose a country from the following drop-down list:</t>
  </si>
  <si>
    <t>Country</t>
  </si>
  <si>
    <t>%</t>
  </si>
  <si>
    <t>Angola</t>
  </si>
  <si>
    <t>Bosnia and Herzegovina</t>
  </si>
  <si>
    <t>Brunei Darussalam</t>
  </si>
  <si>
    <t>China, Hong Kong SAR</t>
  </si>
  <si>
    <t>Cyprus</t>
  </si>
  <si>
    <t>Equatorial Guinea</t>
  </si>
  <si>
    <t>French Guiana</t>
  </si>
  <si>
    <t>French Polynesia</t>
  </si>
  <si>
    <t>Greenland</t>
  </si>
  <si>
    <t>Guadeloupe</t>
  </si>
  <si>
    <t>Iraq</t>
  </si>
  <si>
    <t>Kuwait</t>
  </si>
  <si>
    <t>Liberia</t>
  </si>
  <si>
    <t>Libyan Arab Jamahiriya</t>
  </si>
  <si>
    <t>Marshall Islands</t>
  </si>
  <si>
    <t>Martinique</t>
  </si>
  <si>
    <t>Mayotte</t>
  </si>
  <si>
    <t>Montenegro</t>
  </si>
  <si>
    <t>Myanmar</t>
  </si>
  <si>
    <t>New Caledonia</t>
  </si>
  <si>
    <t>Oman</t>
  </si>
  <si>
    <t>Qatar</t>
  </si>
  <si>
    <t>Reunion</t>
  </si>
  <si>
    <t>Saint Pierre and Miquelon</t>
  </si>
  <si>
    <t>Sierra Leone</t>
  </si>
  <si>
    <t>Singapore</t>
  </si>
  <si>
    <t>Solomon Islands</t>
  </si>
  <si>
    <t>Somalia</t>
  </si>
  <si>
    <t>Syrian Arab Republic</t>
  </si>
  <si>
    <t>Timor-Leste</t>
  </si>
  <si>
    <t>Venezuela (Bolivarian Republic of)</t>
  </si>
  <si>
    <t>Wallis and Futuna Islands</t>
  </si>
  <si>
    <t>Western Sahara</t>
  </si>
  <si>
    <r>
      <t xml:space="preserve">Afghanistan </t>
    </r>
    <r>
      <rPr>
        <vertAlign val="superscript"/>
        <sz val="8"/>
        <color indexed="8"/>
        <rFont val="Arial"/>
        <family val="2"/>
      </rPr>
      <t>1</t>
    </r>
  </si>
  <si>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</si>
  <si>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</si>
  <si>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</si>
  <si>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Belarus </t>
    </r>
    <r>
      <rPr>
        <vertAlign val="superscript"/>
        <sz val="8"/>
        <color indexed="8"/>
        <rFont val="Arial"/>
        <family val="2"/>
      </rPr>
      <t>1</t>
    </r>
  </si>
  <si>
    <r>
      <t xml:space="preserve">Bhutan </t>
    </r>
    <r>
      <rPr>
        <vertAlign val="superscript"/>
        <sz val="8"/>
        <color indexed="8"/>
        <rFont val="Arial"/>
        <family val="2"/>
      </rPr>
      <t>1</t>
    </r>
  </si>
  <si>
    <r>
      <t xml:space="preserve">Bolivia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</si>
  <si>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</si>
  <si>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</si>
  <si>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Burundi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</si>
  <si>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</si>
  <si>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</si>
  <si>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</si>
  <si>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</si>
  <si>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</si>
  <si>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Kyrgyzstan </t>
    </r>
    <r>
      <rPr>
        <vertAlign val="superscript"/>
        <sz val="8"/>
        <color indexed="8"/>
        <rFont val="Arial"/>
        <family val="2"/>
      </rPr>
      <t>1</t>
    </r>
  </si>
  <si>
    <r>
      <t xml:space="preserve">Lao People's Dem. Rep.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</si>
  <si>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</si>
  <si>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</si>
  <si>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</si>
  <si>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</si>
  <si>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</si>
  <si>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</si>
  <si>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</si>
  <si>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</si>
  <si>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</si>
  <si>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</si>
  <si>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</si>
  <si>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Serbia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</si>
  <si>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</si>
  <si>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</si>
  <si>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</si>
  <si>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</si>
  <si>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</si>
  <si>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</si>
  <si>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r>
      <t>Zambia</t>
    </r>
    <r>
      <rPr>
        <vertAlign val="superscript"/>
        <sz val="8"/>
        <color indexed="8"/>
        <rFont val="Arial"/>
        <family val="2"/>
      </rPr>
      <t xml:space="preserve"> 1</t>
    </r>
  </si>
  <si>
    <r>
      <t>Zimbabwe</t>
    </r>
    <r>
      <rPr>
        <vertAlign val="superscript"/>
        <sz val="8"/>
        <color indexed="8"/>
        <rFont val="Arial"/>
        <family val="2"/>
      </rPr>
      <t xml:space="preserve"> 1</t>
    </r>
  </si>
  <si>
    <t>UNSD Millennium Development Goals Database (see http://mdgs.un.org/unsd/mdg/Data.aspx).</t>
  </si>
  <si>
    <t>Footnotes:</t>
  </si>
  <si>
    <t>Marine and terrestrial areas combined proportions are calculated as the total protected area extent divided by total territorial area (includes total land area, inland waters, and territorial waters up to 12 nautical miles). For more information on the designations of marine or terrestrial protected areas see the individual tables or the original source.</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</si>
  <si>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</si>
  <si>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</si>
  <si>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</si>
  <si>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</si>
  <si>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</si>
  <si>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</si>
  <si>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</si>
  <si>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</si>
  <si>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</si>
  <si>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</si>
  <si>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For more information visit the World Database on Protected Areas (WDPA) website at: www.wdpa.org/.</t>
  </si>
  <si>
    <t xml:space="preserve">Afghanistan </t>
  </si>
  <si>
    <t xml:space="preserve">American Samoa </t>
  </si>
  <si>
    <t xml:space="preserve">Andorra </t>
  </si>
  <si>
    <t xml:space="preserve">Anguilla </t>
  </si>
  <si>
    <t xml:space="preserve">Aruba </t>
  </si>
  <si>
    <t xml:space="preserve">Bermuda </t>
  </si>
  <si>
    <t xml:space="preserve">British Virgin Islands </t>
  </si>
  <si>
    <t xml:space="preserve">Cayman Islands </t>
  </si>
  <si>
    <t xml:space="preserve">Cook Islands </t>
  </si>
  <si>
    <t xml:space="preserve">Falkland Islands (Malvinas) </t>
  </si>
  <si>
    <t xml:space="preserve">Gibraltar </t>
  </si>
  <si>
    <t xml:space="preserve">Guam </t>
  </si>
  <si>
    <t xml:space="preserve">United States Virgin Islands </t>
  </si>
  <si>
    <t xml:space="preserve">Turks and Caicos Islands </t>
  </si>
  <si>
    <t xml:space="preserve">Tokelau </t>
  </si>
  <si>
    <r>
      <t xml:space="preserve">The Former Yugoslav Rep. of  Macedonia </t>
    </r>
    <r>
      <rPr>
        <vertAlign val="superscript"/>
        <sz val="8"/>
        <color indexed="8"/>
        <rFont val="Arial"/>
        <family val="2"/>
      </rPr>
      <t>1</t>
    </r>
  </si>
  <si>
    <t xml:space="preserve">Saint Helena </t>
  </si>
  <si>
    <t xml:space="preserve">Puerto Rico </t>
  </si>
  <si>
    <t xml:space="preserve">Northern Mariana Islands </t>
  </si>
  <si>
    <t xml:space="preserve">Niue </t>
  </si>
  <si>
    <t xml:space="preserve">Netherlands Antilles </t>
  </si>
  <si>
    <t xml:space="preserve">Montserrat </t>
  </si>
  <si>
    <r>
      <t xml:space="preserve">Azerbaijan </t>
    </r>
    <r>
      <rPr>
        <vertAlign val="superscript"/>
        <sz val="8"/>
        <color indexed="8"/>
        <rFont val="Arial"/>
        <family val="2"/>
      </rPr>
      <t>2</t>
    </r>
  </si>
  <si>
    <r>
      <t xml:space="preserve">Kazakhstan </t>
    </r>
    <r>
      <rPr>
        <vertAlign val="superscript"/>
        <sz val="8"/>
        <color indexed="8"/>
        <rFont val="Arial"/>
        <family val="2"/>
      </rPr>
      <t>2</t>
    </r>
  </si>
  <si>
    <r>
      <t xml:space="preserve">Turkmenistan </t>
    </r>
    <r>
      <rPr>
        <vertAlign val="superscript"/>
        <sz val="8"/>
        <color indexed="8"/>
        <rFont val="Arial"/>
        <family val="2"/>
      </rPr>
      <t>2</t>
    </r>
  </si>
  <si>
    <t xml:space="preserve">Armenia </t>
  </si>
  <si>
    <t xml:space="preserve">Austria </t>
  </si>
  <si>
    <t xml:space="preserve">Azerbaijan </t>
  </si>
  <si>
    <t xml:space="preserve">Belarus </t>
  </si>
  <si>
    <t xml:space="preserve">Bhutan </t>
  </si>
  <si>
    <t xml:space="preserve">Bolivia </t>
  </si>
  <si>
    <t xml:space="preserve">Botswana </t>
  </si>
  <si>
    <t xml:space="preserve">Burkina Faso </t>
  </si>
  <si>
    <t xml:space="preserve">Burundi </t>
  </si>
  <si>
    <t xml:space="preserve">Central African Republic </t>
  </si>
  <si>
    <t xml:space="preserve">Chad </t>
  </si>
  <si>
    <t xml:space="preserve">Czech Republic </t>
  </si>
  <si>
    <t xml:space="preserve">Ethiopia </t>
  </si>
  <si>
    <t xml:space="preserve">Hungary </t>
  </si>
  <si>
    <t xml:space="preserve">Kazakhstan </t>
  </si>
  <si>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</si>
  <si>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</si>
  <si>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</si>
  <si>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</si>
  <si>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</si>
  <si>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</si>
  <si>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</si>
  <si>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</si>
  <si>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Nepal </t>
  </si>
  <si>
    <t xml:space="preserve">Niger </t>
  </si>
  <si>
    <t xml:space="preserve">Paraguay </t>
  </si>
  <si>
    <t xml:space="preserve">Republic of Moldova </t>
  </si>
  <si>
    <t xml:space="preserve">Rwanda </t>
  </si>
  <si>
    <t xml:space="preserve">Serbia </t>
  </si>
  <si>
    <t xml:space="preserve">Slovakia </t>
  </si>
  <si>
    <t xml:space="preserve">Swaziland </t>
  </si>
  <si>
    <t xml:space="preserve">Switzerland </t>
  </si>
  <si>
    <t xml:space="preserve">Tajikistan </t>
  </si>
  <si>
    <t xml:space="preserve">The Former Yugoslav Rep. of  Macedonia </t>
  </si>
  <si>
    <t xml:space="preserve">Turkmenistan </t>
  </si>
  <si>
    <t xml:space="preserve">Uganda </t>
  </si>
  <si>
    <t xml:space="preserve">Uzbekistan </t>
  </si>
  <si>
    <t xml:space="preserve">Zambia </t>
  </si>
  <si>
    <t xml:space="preserve">Zimbabwe </t>
  </si>
  <si>
    <t>Proportion of Protected Areas: Marine &amp; Terrestrial</t>
  </si>
  <si>
    <t>Landlocked country.</t>
  </si>
  <si>
    <t>Landlocked country with territorial water claims within the Caspian Sea (inland sea).</t>
  </si>
  <si>
    <r>
      <t>Last update:</t>
    </r>
    <r>
      <rPr>
        <sz val="12"/>
        <rFont val="Arial"/>
        <family val="2"/>
      </rPr>
      <t xml:space="preserve"> September 2010</t>
    </r>
  </si>
  <si>
    <t>The definition of a “protected area”, as adopted by the International Union for Conservation of Nature (IUCN), is “an area of land and/or sea especially dedicated to the protection and maintenance of biological diversity, and of natural and associated cultural resources, and managed through legal or other effective means”. (IUCN 1994. Guidelines for Protected Areas Management Categories. IUCN; Gland; Switzerland and Cambridge; UK)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</si>
</sst>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s>
  <fonts count="27">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25"/>
      <name val="Arial"/>
      <family val="0"/>
    </font>
    <font>
      <b/>
      <sz val="8.5"/>
      <name val="Arial"/>
      <family val="0"/>
    </font>
    <font>
      <sz val="8.5"/>
      <name val="Arial"/>
      <family val="0"/>
    </font>
    <font>
      <b/>
      <sz val="8.25"/>
      <name val="Arial"/>
      <family val="2"/>
    </font>
    <font>
      <b/>
      <sz val="13"/>
      <name val="Arial"/>
      <family val="2"/>
    </font>
    <font>
      <b/>
      <sz val="10"/>
      <color indexed="12"/>
      <name val="Arial"/>
      <family val="2"/>
    </font>
    <font>
      <i/>
      <sz val="8"/>
      <color indexed="9"/>
      <name val="Arial"/>
      <family val="2"/>
    </font>
    <font>
      <b/>
      <sz val="8"/>
      <name val="Arial"/>
      <family val="2"/>
    </font>
    <font>
      <i/>
      <sz val="8"/>
      <color indexed="8"/>
      <name val="Arial"/>
      <family val="2"/>
    </font>
    <font>
      <vertAlign val="superscript"/>
      <sz val="8"/>
      <color indexed="8"/>
      <name val="Arial"/>
      <family val="2"/>
    </font>
    <font>
      <sz val="2"/>
      <color indexed="9"/>
      <name val="Arial"/>
      <family val="0"/>
    </font>
    <font>
      <b/>
      <u val="single"/>
      <sz val="9"/>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94">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8"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0"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4" borderId="1" xfId="0" applyFont="1" applyFill="1" applyBorder="1" applyAlignment="1" applyProtection="1">
      <alignment horizontal="right"/>
      <protection hidden="1"/>
    </xf>
    <xf numFmtId="0" fontId="2" fillId="4" borderId="1" xfId="0" applyFont="1" applyFill="1" applyBorder="1" applyAlignment="1" applyProtection="1">
      <alignment horizontal="right"/>
      <protection hidden="1"/>
    </xf>
    <xf numFmtId="0" fontId="0" fillId="4" borderId="1" xfId="0" applyFont="1" applyFill="1" applyBorder="1" applyAlignment="1" applyProtection="1">
      <alignment/>
      <protection hidden="1"/>
    </xf>
    <xf numFmtId="165" fontId="2" fillId="4" borderId="1" xfId="0" applyNumberFormat="1" applyFont="1" applyFill="1" applyBorder="1" applyAlignment="1" applyProtection="1">
      <alignment horizontal="center"/>
      <protection hidden="1"/>
    </xf>
    <xf numFmtId="0" fontId="0" fillId="4" borderId="2" xfId="0" applyFill="1" applyBorder="1" applyAlignment="1" applyProtection="1">
      <alignment/>
      <protection hidden="1"/>
    </xf>
    <xf numFmtId="0" fontId="3" fillId="4" borderId="0" xfId="0" applyFont="1" applyFill="1" applyBorder="1" applyAlignment="1" applyProtection="1">
      <alignment horizontal="right"/>
      <protection hidden="1"/>
    </xf>
    <xf numFmtId="0" fontId="2" fillId="4" borderId="0" xfId="0" applyFont="1" applyFill="1" applyBorder="1" applyAlignment="1" applyProtection="1">
      <alignment horizontal="right"/>
      <protection hidden="1"/>
    </xf>
    <xf numFmtId="0" fontId="0" fillId="4" borderId="0" xfId="0" applyFont="1" applyFill="1" applyBorder="1" applyAlignment="1" applyProtection="1">
      <alignment/>
      <protection hidden="1"/>
    </xf>
    <xf numFmtId="165" fontId="2" fillId="4" borderId="0" xfId="0" applyNumberFormat="1" applyFont="1" applyFill="1" applyBorder="1" applyAlignment="1" applyProtection="1">
      <alignment horizontal="center"/>
      <protection hidden="1"/>
    </xf>
    <xf numFmtId="0" fontId="0" fillId="4" borderId="3" xfId="0" applyFill="1" applyBorder="1" applyAlignment="1" applyProtection="1">
      <alignment/>
      <protection hidden="1"/>
    </xf>
    <xf numFmtId="0" fontId="3" fillId="4" borderId="4" xfId="0" applyFont="1" applyFill="1" applyBorder="1" applyAlignment="1" applyProtection="1">
      <alignment horizontal="right"/>
      <protection hidden="1"/>
    </xf>
    <xf numFmtId="0" fontId="2" fillId="4" borderId="4" xfId="0" applyFont="1" applyFill="1" applyBorder="1" applyAlignment="1" applyProtection="1">
      <alignment horizontal="right"/>
      <protection hidden="1"/>
    </xf>
    <xf numFmtId="0" fontId="0" fillId="4" borderId="4" xfId="0" applyFont="1" applyFill="1" applyBorder="1" applyAlignment="1" applyProtection="1">
      <alignment/>
      <protection hidden="1"/>
    </xf>
    <xf numFmtId="165" fontId="2" fillId="4" borderId="4" xfId="0" applyNumberFormat="1" applyFont="1" applyFill="1" applyBorder="1" applyAlignment="1" applyProtection="1">
      <alignment horizontal="center"/>
      <protection hidden="1"/>
    </xf>
    <xf numFmtId="0" fontId="0" fillId="4" borderId="5" xfId="0" applyFill="1" applyBorder="1" applyAlignment="1" applyProtection="1">
      <alignment/>
      <protection hidden="1"/>
    </xf>
    <xf numFmtId="0" fontId="20"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2" fillId="5" borderId="0" xfId="23"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right"/>
      <protection locked="0"/>
    </xf>
    <xf numFmtId="0" fontId="22" fillId="0" borderId="0" xfId="2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19" fillId="2" borderId="0" xfId="0" applyFont="1" applyFill="1" applyBorder="1" applyAlignment="1" applyProtection="1">
      <alignment/>
      <protection locked="0"/>
    </xf>
    <xf numFmtId="0" fontId="7" fillId="5" borderId="0" xfId="23" applyFont="1" applyFill="1" applyBorder="1" applyAlignment="1" applyProtection="1">
      <alignment horizontal="right" wrapText="1"/>
      <protection locked="0"/>
    </xf>
    <xf numFmtId="164" fontId="6" fillId="6" borderId="0" xfId="23" applyNumberFormat="1" applyFont="1" applyFill="1" applyBorder="1" applyAlignment="1" applyProtection="1">
      <alignment horizontal="right" wrapText="1"/>
      <protection locked="0"/>
    </xf>
    <xf numFmtId="164" fontId="6" fillId="7" borderId="0" xfId="23" applyNumberFormat="1" applyFont="1" applyFill="1" applyBorder="1" applyAlignment="1" applyProtection="1">
      <alignment horizontal="right"/>
      <protection locked="0"/>
    </xf>
    <xf numFmtId="164" fontId="6" fillId="0" borderId="0" xfId="23" applyNumberFormat="1" applyFont="1" applyFill="1" applyBorder="1" applyAlignment="1" applyProtection="1">
      <alignment horizontal="right" wrapText="1"/>
      <protection locked="0"/>
    </xf>
    <xf numFmtId="167" fontId="6" fillId="6" borderId="0" xfId="21" applyNumberFormat="1" applyFont="1" applyFill="1" applyBorder="1" applyAlignment="1" applyProtection="1">
      <alignment wrapText="1"/>
      <protection locked="0"/>
    </xf>
    <xf numFmtId="167" fontId="6" fillId="0" borderId="0" xfId="21" applyNumberFormat="1" applyFont="1" applyFill="1" applyBorder="1" applyAlignment="1" applyProtection="1">
      <alignment wrapText="1"/>
      <protection locked="0"/>
    </xf>
    <xf numFmtId="167" fontId="25" fillId="0" borderId="0" xfId="21"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0" borderId="0" xfId="0" applyFont="1" applyFill="1" applyAlignment="1" applyProtection="1">
      <alignment wrapText="1"/>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2" fillId="0" borderId="0" xfId="0" applyFont="1" applyBorder="1" applyAlignment="1" applyProtection="1">
      <alignment horizontal="left" vertical="top"/>
      <protection locked="0"/>
    </xf>
    <xf numFmtId="0" fontId="26" fillId="0" borderId="0" xfId="0" applyFont="1" applyBorder="1" applyAlignment="1" applyProtection="1">
      <alignment horizontal="left" wrapText="1"/>
      <protection locked="0"/>
    </xf>
    <xf numFmtId="0" fontId="26" fillId="0" borderId="0" xfId="0" applyFont="1" applyBorder="1" applyAlignment="1" applyProtection="1">
      <alignment wrapText="1"/>
      <protection locked="0"/>
    </xf>
    <xf numFmtId="0" fontId="26" fillId="0" borderId="0" xfId="0" applyFont="1" applyBorder="1" applyAlignment="1" applyProtection="1">
      <alignment horizontal="left" vertical="top" wrapText="1"/>
      <protection locked="0"/>
    </xf>
    <xf numFmtId="0" fontId="2" fillId="0" borderId="0" xfId="0" applyFont="1" applyBorder="1" applyAlignment="1" applyProtection="1">
      <alignment vertical="top"/>
      <protection locked="0"/>
    </xf>
    <xf numFmtId="0" fontId="0" fillId="0" borderId="0" xfId="0" applyBorder="1" applyAlignment="1" applyProtection="1">
      <alignment vertical="top" wrapText="1"/>
      <protection locked="0"/>
    </xf>
    <xf numFmtId="166" fontId="0" fillId="4" borderId="6" xfId="0" applyNumberFormat="1" applyFont="1" applyFill="1" applyBorder="1" applyAlignment="1" applyProtection="1">
      <alignment horizontal="right"/>
      <protection locked="0"/>
    </xf>
    <xf numFmtId="0" fontId="2" fillId="4" borderId="7" xfId="0" applyFont="1" applyFill="1" applyBorder="1" applyAlignment="1" applyProtection="1">
      <alignment horizontal="left"/>
      <protection locked="0"/>
    </xf>
    <xf numFmtId="0" fontId="3" fillId="4" borderId="7" xfId="0" applyFont="1" applyFill="1" applyBorder="1" applyAlignment="1" applyProtection="1">
      <alignment horizontal="right"/>
      <protection hidden="1"/>
    </xf>
    <xf numFmtId="166" fontId="0" fillId="4" borderId="8" xfId="0" applyNumberFormat="1" applyFont="1" applyFill="1" applyBorder="1" applyAlignment="1" applyProtection="1">
      <alignment horizontal="right"/>
      <protection locked="0"/>
    </xf>
    <xf numFmtId="0" fontId="2" fillId="4" borderId="0" xfId="0" applyFont="1" applyFill="1" applyBorder="1" applyAlignment="1" applyProtection="1">
      <alignment horizontal="left"/>
      <protection locked="0"/>
    </xf>
    <xf numFmtId="164" fontId="0" fillId="4" borderId="0" xfId="0" applyNumberFormat="1" applyFill="1" applyBorder="1" applyAlignment="1" applyProtection="1">
      <alignment horizontal="right"/>
      <protection locked="0"/>
    </xf>
    <xf numFmtId="166" fontId="0" fillId="4" borderId="9" xfId="0" applyNumberFormat="1" applyFont="1" applyFill="1" applyBorder="1" applyAlignment="1" applyProtection="1">
      <alignment horizontal="right"/>
      <protection locked="0"/>
    </xf>
    <xf numFmtId="0" fontId="2" fillId="4" borderId="10" xfId="0" applyFont="1" applyFill="1" applyBorder="1" applyAlignment="1" applyProtection="1">
      <alignment horizontal="left"/>
      <protection locked="0"/>
    </xf>
    <xf numFmtId="0" fontId="3" fillId="4" borderId="10" xfId="0" applyFont="1" applyFill="1" applyBorder="1" applyAlignment="1" applyProtection="1">
      <alignment horizontal="right"/>
      <protection hidden="1"/>
    </xf>
    <xf numFmtId="0" fontId="2" fillId="0" borderId="0" xfId="0" applyFont="1"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178" fontId="6" fillId="0" borderId="0" xfId="23" applyNumberFormat="1" applyFont="1" applyFill="1" applyBorder="1" applyAlignment="1" applyProtection="1">
      <alignment horizontal="left" wrapText="1"/>
      <protection locked="0"/>
    </xf>
    <xf numFmtId="0" fontId="2" fillId="0" borderId="0" xfId="0" applyFont="1" applyBorder="1" applyAlignment="1" applyProtection="1">
      <alignment horizontal="left" vertical="top" wrapText="1"/>
      <protection locked="0"/>
    </xf>
    <xf numFmtId="49" fontId="2" fillId="2" borderId="0" xfId="0" applyNumberFormat="1" applyFont="1" applyFill="1" applyAlignment="1" applyProtection="1">
      <alignment horizontal="center"/>
      <protection locked="0"/>
    </xf>
    <xf numFmtId="0" fontId="0" fillId="8" borderId="11" xfId="0" applyFill="1" applyBorder="1" applyAlignment="1" applyProtection="1">
      <alignment horizontal="left" shrinkToFit="1"/>
      <protection locked="0"/>
    </xf>
    <xf numFmtId="0" fontId="0" fillId="8" borderId="12" xfId="0" applyFill="1" applyBorder="1" applyAlignment="1" applyProtection="1">
      <alignment horizontal="left" shrinkToFit="1"/>
      <protection locked="0"/>
    </xf>
    <xf numFmtId="0" fontId="0" fillId="8" borderId="13" xfId="0" applyFill="1" applyBorder="1" applyAlignment="1" applyProtection="1">
      <alignment horizontal="left" shrinkToFit="1"/>
      <protection locked="0"/>
    </xf>
    <xf numFmtId="0" fontId="23" fillId="3" borderId="0" xfId="23" applyFont="1" applyFill="1" applyBorder="1" applyAlignment="1" applyProtection="1">
      <alignment horizontal="center"/>
      <protection locked="0"/>
    </xf>
    <xf numFmtId="0" fontId="26" fillId="0" borderId="0" xfId="0" applyFont="1" applyBorder="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Proportion of Protected Areas: Marine &amp; Terrestrial</a:t>
            </a:r>
          </a:p>
        </c:rich>
      </c:tx>
      <c:layout/>
      <c:spPr>
        <a:noFill/>
        <a:ln>
          <a:noFill/>
        </a:ln>
      </c:spPr>
    </c:title>
    <c:plotArea>
      <c:layout>
        <c:manualLayout>
          <c:xMode val="edge"/>
          <c:yMode val="edge"/>
          <c:x val="0.098"/>
          <c:y val="0.176"/>
          <c:w val="0.8815"/>
          <c:h val="0.6832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combination!$D$31:$W$31</c:f>
              <c:numCache/>
            </c:numRef>
          </c:cat>
          <c:val>
            <c:numRef>
              <c:f>combination!$D$32:$W$32</c:f>
              <c:numCache/>
            </c:numRef>
          </c:val>
        </c:ser>
        <c:gapWidth val="30"/>
        <c:axId val="14749652"/>
        <c:axId val="65638005"/>
      </c:barChart>
      <c:catAx>
        <c:axId val="14749652"/>
        <c:scaling>
          <c:orientation val="minMax"/>
        </c:scaling>
        <c:axPos val="b"/>
        <c:title>
          <c:tx>
            <c:rich>
              <a:bodyPr vert="horz" rot="0" anchor="ctr"/>
              <a:lstStyle/>
              <a:p>
                <a:pPr algn="r">
                  <a:defRPr/>
                </a:pPr>
                <a:r>
                  <a:rPr lang="en-US" cap="none" sz="85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5638005"/>
        <c:crosses val="autoZero"/>
        <c:auto val="1"/>
        <c:lblOffset val="100"/>
        <c:tickLblSkip val="1"/>
        <c:noMultiLvlLbl val="0"/>
      </c:catAx>
      <c:valAx>
        <c:axId val="65638005"/>
        <c:scaling>
          <c:orientation val="minMax"/>
          <c:min val="0"/>
        </c:scaling>
        <c:axPos val="l"/>
        <c:title>
          <c:tx>
            <c:rich>
              <a:bodyPr vert="horz" rot="-5400000" anchor="ctr"/>
              <a:lstStyle/>
              <a:p>
                <a:pPr algn="ctr">
                  <a:defRPr/>
                </a:pPr>
                <a:r>
                  <a:rPr lang="en-US" cap="none" sz="825" b="1" i="0" u="none" baseline="0">
                    <a:latin typeface="Arial"/>
                    <a:ea typeface="Arial"/>
                    <a:cs typeface="Arial"/>
                  </a:rPr>
                  <a:t>Percentage (%)</a:t>
                </a:r>
              </a:p>
            </c:rich>
          </c:tx>
          <c:layout>
            <c:manualLayout>
              <c:xMode val="factor"/>
              <c:yMode val="factor"/>
              <c:x val="-0.000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7496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24</xdr:row>
      <xdr:rowOff>114300</xdr:rowOff>
    </xdr:from>
    <xdr:to>
      <xdr:col>16</xdr:col>
      <xdr:colOff>152400</xdr:colOff>
      <xdr:row>27</xdr:row>
      <xdr:rowOff>85725</xdr:rowOff>
    </xdr:to>
    <xdr:sp>
      <xdr:nvSpPr>
        <xdr:cNvPr id="1" name="TextBox 4"/>
        <xdr:cNvSpPr txBox="1">
          <a:spLocks noChangeArrowheads="1"/>
        </xdr:cNvSpPr>
      </xdr:nvSpPr>
      <xdr:spPr>
        <a:xfrm>
          <a:off x="4381500" y="3895725"/>
          <a:ext cx="3105150" cy="2381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4</xdr:col>
      <xdr:colOff>257175</xdr:colOff>
      <xdr:row>10</xdr:row>
      <xdr:rowOff>0</xdr:rowOff>
    </xdr:from>
    <xdr:to>
      <xdr:col>16</xdr:col>
      <xdr:colOff>104775</xdr:colOff>
      <xdr:row>24</xdr:row>
      <xdr:rowOff>76200</xdr:rowOff>
    </xdr:to>
    <xdr:graphicFrame>
      <xdr:nvGraphicFramePr>
        <xdr:cNvPr id="2" name="Chart 5"/>
        <xdr:cNvGraphicFramePr/>
      </xdr:nvGraphicFramePr>
      <xdr:xfrm>
        <a:off x="2790825" y="1514475"/>
        <a:ext cx="4648200"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281"/>
  <sheetViews>
    <sheetView tabSelected="1" zoomScale="90" zoomScaleNormal="90" workbookViewId="0" topLeftCell="B1">
      <pane ySplit="34" topLeftCell="BM35" activePane="bottomLeft" state="frozen"/>
      <selection pane="topLeft" activeCell="A1" sqref="A1"/>
      <selection pane="bottomLeft" activeCell="Y23" sqref="Y23"/>
    </sheetView>
  </sheetViews>
  <sheetFormatPr defaultColWidth="9.140625" defaultRowHeight="12.75"/>
  <cols>
    <col min="1" max="1" width="0.9921875" style="2" hidden="1" customWidth="1"/>
    <col min="2" max="2" width="2.00390625" style="45" customWidth="1"/>
    <col min="3" max="3" width="30.00390625" style="1" customWidth="1"/>
    <col min="4" max="4" width="6.00390625" style="2" customWidth="1"/>
    <col min="5" max="5" width="6.00390625" style="3" customWidth="1"/>
    <col min="6" max="6" width="6.00390625" style="2" customWidth="1"/>
    <col min="7" max="7" width="6.00390625" style="3" customWidth="1"/>
    <col min="8" max="8" width="6.00390625" style="2" customWidth="1"/>
    <col min="9" max="9" width="6.00390625" style="3" customWidth="1"/>
    <col min="10" max="23" width="6.00390625" style="2" customWidth="1"/>
    <col min="24" max="16384" width="9.140625" style="2" customWidth="1"/>
  </cols>
  <sheetData>
    <row r="1" ht="6.75" customHeight="1"/>
    <row r="2" spans="3:23" ht="5.25" customHeight="1">
      <c r="C2" s="4"/>
      <c r="D2" s="5"/>
      <c r="E2" s="6"/>
      <c r="F2" s="5"/>
      <c r="G2" s="6"/>
      <c r="H2" s="5"/>
      <c r="I2" s="6"/>
      <c r="J2" s="5"/>
      <c r="K2" s="5"/>
      <c r="L2" s="5"/>
      <c r="M2" s="5"/>
      <c r="N2" s="5"/>
      <c r="O2" s="5"/>
      <c r="P2" s="5"/>
      <c r="Q2" s="7"/>
      <c r="R2" s="7"/>
      <c r="S2" s="7"/>
      <c r="T2" s="5"/>
      <c r="U2" s="14"/>
      <c r="V2" s="14"/>
      <c r="W2" s="14"/>
    </row>
    <row r="3" spans="3:23" ht="19.5">
      <c r="C3" s="8" t="s">
        <v>128</v>
      </c>
      <c r="D3" s="9"/>
      <c r="E3" s="10"/>
      <c r="F3" s="9"/>
      <c r="G3" s="10"/>
      <c r="H3" s="9"/>
      <c r="I3" s="10"/>
      <c r="J3" s="7"/>
      <c r="K3" s="7"/>
      <c r="L3" s="7"/>
      <c r="M3" s="7"/>
      <c r="N3" s="7"/>
      <c r="O3" s="5"/>
      <c r="P3" s="5"/>
      <c r="Q3" s="7"/>
      <c r="R3" s="7"/>
      <c r="S3" s="7"/>
      <c r="T3" s="5"/>
      <c r="U3" s="14"/>
      <c r="V3" s="14"/>
      <c r="W3" s="14"/>
    </row>
    <row r="4" spans="3:23" ht="10.5" customHeight="1">
      <c r="C4" s="8"/>
      <c r="D4" s="9"/>
      <c r="E4" s="10"/>
      <c r="F4" s="9"/>
      <c r="G4" s="10"/>
      <c r="H4" s="9"/>
      <c r="I4" s="10"/>
      <c r="J4" s="7"/>
      <c r="K4" s="7"/>
      <c r="L4" s="7"/>
      <c r="M4" s="7"/>
      <c r="N4" s="7"/>
      <c r="O4" s="7"/>
      <c r="P4" s="7"/>
      <c r="Q4" s="7"/>
      <c r="R4" s="7"/>
      <c r="S4" s="7"/>
      <c r="T4" s="5"/>
      <c r="U4" s="14"/>
      <c r="V4" s="14"/>
      <c r="W4" s="14"/>
    </row>
    <row r="5" spans="3:23" ht="16.5">
      <c r="C5" s="56" t="s">
        <v>280</v>
      </c>
      <c r="D5" s="9"/>
      <c r="E5" s="10"/>
      <c r="F5" s="9"/>
      <c r="G5" s="10"/>
      <c r="H5" s="9"/>
      <c r="I5" s="10"/>
      <c r="J5" s="7"/>
      <c r="K5" s="7"/>
      <c r="L5" s="7"/>
      <c r="M5" s="7"/>
      <c r="N5" s="5"/>
      <c r="O5" s="12"/>
      <c r="P5" s="44"/>
      <c r="Q5" s="50" t="s">
        <v>283</v>
      </c>
      <c r="R5" s="13"/>
      <c r="S5" s="88"/>
      <c r="T5" s="88"/>
      <c r="U5" s="14"/>
      <c r="V5" s="14"/>
      <c r="W5" s="14"/>
    </row>
    <row r="6" spans="3:23" ht="12.75" customHeight="1">
      <c r="C6" s="4"/>
      <c r="D6" s="5"/>
      <c r="E6" s="6"/>
      <c r="F6" s="5"/>
      <c r="G6" s="6"/>
      <c r="H6" s="5"/>
      <c r="I6" s="6"/>
      <c r="J6" s="5"/>
      <c r="K6" s="5"/>
      <c r="L6" s="5"/>
      <c r="M6" s="5"/>
      <c r="N6" s="5"/>
      <c r="O6" s="5"/>
      <c r="P6" s="5"/>
      <c r="Q6" s="5"/>
      <c r="R6" s="13"/>
      <c r="S6" s="14"/>
      <c r="T6" s="14"/>
      <c r="U6" s="14"/>
      <c r="V6" s="14"/>
      <c r="W6" s="14"/>
    </row>
    <row r="7" spans="3:23" ht="12.75" customHeight="1">
      <c r="C7" s="4"/>
      <c r="D7" s="5"/>
      <c r="E7" s="6"/>
      <c r="F7" s="43" t="s">
        <v>129</v>
      </c>
      <c r="G7" s="6"/>
      <c r="H7" s="5"/>
      <c r="I7" s="6"/>
      <c r="J7" s="5"/>
      <c r="K7" s="5"/>
      <c r="L7" s="5"/>
      <c r="M7" s="5"/>
      <c r="N7" s="89" t="s">
        <v>1</v>
      </c>
      <c r="O7" s="90"/>
      <c r="P7" s="90"/>
      <c r="Q7" s="91"/>
      <c r="R7" s="13"/>
      <c r="S7" s="14"/>
      <c r="T7" s="14"/>
      <c r="U7" s="14"/>
      <c r="V7" s="14"/>
      <c r="W7" s="14"/>
    </row>
    <row r="8" spans="3:23" ht="13.5" thickBot="1">
      <c r="C8" s="4"/>
      <c r="D8" s="5"/>
      <c r="E8" s="6"/>
      <c r="F8" s="5"/>
      <c r="G8" s="6"/>
      <c r="H8" s="5"/>
      <c r="I8" s="6"/>
      <c r="J8" s="5"/>
      <c r="K8" s="5"/>
      <c r="L8" s="5"/>
      <c r="M8" s="5"/>
      <c r="N8" s="5"/>
      <c r="O8" s="5"/>
      <c r="P8" s="5"/>
      <c r="Q8" s="5"/>
      <c r="R8" s="13"/>
      <c r="S8" s="14"/>
      <c r="T8" s="14"/>
      <c r="U8" s="14"/>
      <c r="V8" s="14"/>
      <c r="W8" s="14"/>
    </row>
    <row r="9" spans="3:23" ht="10.5" customHeight="1" thickTop="1">
      <c r="C9" s="11"/>
      <c r="D9" s="9"/>
      <c r="E9" s="75"/>
      <c r="F9" s="76"/>
      <c r="G9" s="77"/>
      <c r="H9" s="28"/>
      <c r="I9" s="29"/>
      <c r="J9" s="30"/>
      <c r="K9" s="30"/>
      <c r="L9" s="28"/>
      <c r="M9" s="28"/>
      <c r="N9" s="31"/>
      <c r="O9" s="31"/>
      <c r="P9" s="28"/>
      <c r="Q9" s="32"/>
      <c r="R9" s="13"/>
      <c r="S9" s="14"/>
      <c r="T9" s="14"/>
      <c r="U9" s="14"/>
      <c r="V9" s="14"/>
      <c r="W9" s="14"/>
    </row>
    <row r="10" spans="3:23" ht="11.25" customHeight="1">
      <c r="C10" s="11"/>
      <c r="D10" s="9"/>
      <c r="E10" s="78"/>
      <c r="F10" s="79"/>
      <c r="G10" s="33"/>
      <c r="H10" s="33"/>
      <c r="I10" s="34"/>
      <c r="J10" s="35"/>
      <c r="K10" s="35"/>
      <c r="L10" s="33"/>
      <c r="M10" s="33"/>
      <c r="N10" s="36"/>
      <c r="O10" s="36"/>
      <c r="P10" s="33"/>
      <c r="Q10" s="37"/>
      <c r="R10" s="13"/>
      <c r="S10" s="14"/>
      <c r="T10" s="14"/>
      <c r="U10" s="14"/>
      <c r="V10" s="14"/>
      <c r="W10" s="14"/>
    </row>
    <row r="11" spans="3:23" ht="12.75" customHeight="1">
      <c r="C11" s="11"/>
      <c r="D11" s="9"/>
      <c r="E11" s="78"/>
      <c r="F11" s="80"/>
      <c r="G11" s="33"/>
      <c r="H11" s="33"/>
      <c r="I11" s="34"/>
      <c r="J11" s="35"/>
      <c r="K11" s="35"/>
      <c r="L11" s="33"/>
      <c r="M11" s="33"/>
      <c r="N11" s="36"/>
      <c r="O11" s="36"/>
      <c r="P11" s="33"/>
      <c r="Q11" s="37"/>
      <c r="R11" s="13"/>
      <c r="S11" s="14"/>
      <c r="T11" s="14"/>
      <c r="U11" s="14"/>
      <c r="V11" s="14"/>
      <c r="W11" s="14"/>
    </row>
    <row r="12" spans="3:23" ht="12.75" customHeight="1">
      <c r="C12" s="11"/>
      <c r="D12" s="9"/>
      <c r="E12" s="78"/>
      <c r="F12" s="79"/>
      <c r="G12" s="33"/>
      <c r="H12" s="33"/>
      <c r="I12" s="34"/>
      <c r="J12" s="35"/>
      <c r="K12" s="35"/>
      <c r="L12" s="33"/>
      <c r="M12" s="33"/>
      <c r="N12" s="36"/>
      <c r="O12" s="36"/>
      <c r="P12" s="33"/>
      <c r="Q12" s="37"/>
      <c r="R12" s="13"/>
      <c r="S12" s="14"/>
      <c r="T12" s="14"/>
      <c r="U12" s="14"/>
      <c r="V12" s="14"/>
      <c r="W12" s="14"/>
    </row>
    <row r="13" spans="3:23" ht="12.75" customHeight="1">
      <c r="C13" s="11"/>
      <c r="D13" s="9"/>
      <c r="E13" s="78"/>
      <c r="F13" s="79"/>
      <c r="G13" s="33"/>
      <c r="H13" s="33"/>
      <c r="I13" s="34"/>
      <c r="J13" s="35"/>
      <c r="K13" s="35"/>
      <c r="L13" s="33"/>
      <c r="M13" s="33"/>
      <c r="N13" s="36"/>
      <c r="O13" s="36"/>
      <c r="P13" s="33"/>
      <c r="Q13" s="37"/>
      <c r="R13" s="13"/>
      <c r="S13" s="14"/>
      <c r="T13" s="14"/>
      <c r="U13" s="14"/>
      <c r="V13" s="14"/>
      <c r="W13" s="14"/>
    </row>
    <row r="14" spans="3:23" ht="12.75" customHeight="1">
      <c r="C14" s="11"/>
      <c r="D14" s="9"/>
      <c r="E14" s="78"/>
      <c r="F14" s="79"/>
      <c r="G14" s="33"/>
      <c r="H14" s="33"/>
      <c r="I14" s="34"/>
      <c r="J14" s="35"/>
      <c r="K14" s="35"/>
      <c r="L14" s="33"/>
      <c r="M14" s="33"/>
      <c r="N14" s="36"/>
      <c r="O14" s="36"/>
      <c r="P14" s="33"/>
      <c r="Q14" s="37"/>
      <c r="R14" s="13"/>
      <c r="S14" s="14"/>
      <c r="T14" s="14"/>
      <c r="U14" s="14"/>
      <c r="V14" s="14"/>
      <c r="W14" s="14"/>
    </row>
    <row r="15" spans="3:23" ht="12.75" customHeight="1">
      <c r="C15" s="11"/>
      <c r="D15" s="9"/>
      <c r="E15" s="78"/>
      <c r="F15" s="79"/>
      <c r="G15" s="33"/>
      <c r="H15" s="33"/>
      <c r="I15" s="34"/>
      <c r="J15" s="35"/>
      <c r="K15" s="35"/>
      <c r="L15" s="33"/>
      <c r="M15" s="33"/>
      <c r="N15" s="36"/>
      <c r="O15" s="36"/>
      <c r="P15" s="33"/>
      <c r="Q15" s="37"/>
      <c r="R15" s="13"/>
      <c r="S15" s="14"/>
      <c r="T15" s="14"/>
      <c r="U15" s="14"/>
      <c r="V15" s="14"/>
      <c r="W15" s="14"/>
    </row>
    <row r="16" spans="3:23" ht="12.75" customHeight="1">
      <c r="C16" s="11"/>
      <c r="D16" s="9"/>
      <c r="E16" s="78"/>
      <c r="F16" s="79"/>
      <c r="G16" s="33"/>
      <c r="H16" s="33"/>
      <c r="I16" s="34"/>
      <c r="J16" s="35"/>
      <c r="K16" s="35"/>
      <c r="L16" s="33"/>
      <c r="M16" s="33"/>
      <c r="N16" s="36"/>
      <c r="O16" s="36"/>
      <c r="P16" s="33"/>
      <c r="Q16" s="37"/>
      <c r="R16" s="13"/>
      <c r="S16" s="14"/>
      <c r="T16" s="14"/>
      <c r="U16" s="14"/>
      <c r="V16" s="14"/>
      <c r="W16" s="14"/>
    </row>
    <row r="17" spans="3:23" ht="12.75" customHeight="1">
      <c r="C17" s="11"/>
      <c r="D17" s="9"/>
      <c r="E17" s="78"/>
      <c r="F17" s="79"/>
      <c r="G17" s="33"/>
      <c r="H17" s="33"/>
      <c r="I17" s="34"/>
      <c r="J17" s="35"/>
      <c r="K17" s="35"/>
      <c r="L17" s="33"/>
      <c r="M17" s="33"/>
      <c r="N17" s="36"/>
      <c r="O17" s="36"/>
      <c r="P17" s="33"/>
      <c r="Q17" s="37"/>
      <c r="R17" s="13"/>
      <c r="S17" s="14"/>
      <c r="T17" s="14"/>
      <c r="U17" s="14"/>
      <c r="V17" s="14"/>
      <c r="W17" s="14"/>
    </row>
    <row r="18" spans="3:23" ht="12.75" customHeight="1">
      <c r="C18" s="11"/>
      <c r="D18" s="9"/>
      <c r="E18" s="78"/>
      <c r="F18" s="79"/>
      <c r="G18" s="33"/>
      <c r="H18" s="33"/>
      <c r="I18" s="34"/>
      <c r="J18" s="35"/>
      <c r="K18" s="35"/>
      <c r="L18" s="33"/>
      <c r="M18" s="33"/>
      <c r="N18" s="36"/>
      <c r="O18" s="36"/>
      <c r="P18" s="33"/>
      <c r="Q18" s="37"/>
      <c r="R18" s="13"/>
      <c r="S18" s="14"/>
      <c r="T18" s="14"/>
      <c r="U18" s="14"/>
      <c r="V18" s="14"/>
      <c r="W18" s="14"/>
    </row>
    <row r="19" spans="3:23" ht="12.75" customHeight="1">
      <c r="C19" s="11"/>
      <c r="D19" s="9"/>
      <c r="E19" s="78"/>
      <c r="F19" s="79"/>
      <c r="G19" s="33"/>
      <c r="H19" s="33"/>
      <c r="I19" s="34"/>
      <c r="J19" s="35"/>
      <c r="K19" s="35"/>
      <c r="L19" s="33"/>
      <c r="M19" s="33"/>
      <c r="N19" s="36"/>
      <c r="O19" s="36"/>
      <c r="P19" s="33"/>
      <c r="Q19" s="37"/>
      <c r="R19" s="13"/>
      <c r="S19" s="14"/>
      <c r="T19" s="14"/>
      <c r="U19" s="14"/>
      <c r="V19" s="14"/>
      <c r="W19" s="14"/>
    </row>
    <row r="20" spans="3:23" ht="12.75" customHeight="1">
      <c r="C20" s="11"/>
      <c r="D20" s="9"/>
      <c r="E20" s="78"/>
      <c r="F20" s="79"/>
      <c r="G20" s="33"/>
      <c r="H20" s="33"/>
      <c r="I20" s="34"/>
      <c r="J20" s="35"/>
      <c r="K20" s="35"/>
      <c r="L20" s="33"/>
      <c r="M20" s="33"/>
      <c r="N20" s="36"/>
      <c r="O20" s="36"/>
      <c r="P20" s="33"/>
      <c r="Q20" s="37"/>
      <c r="R20" s="13"/>
      <c r="S20" s="14"/>
      <c r="T20" s="14"/>
      <c r="U20" s="14"/>
      <c r="V20" s="14"/>
      <c r="W20" s="14"/>
    </row>
    <row r="21" spans="3:23" ht="12.75" customHeight="1">
      <c r="C21" s="11"/>
      <c r="D21" s="9"/>
      <c r="E21" s="78"/>
      <c r="F21" s="79"/>
      <c r="G21" s="33"/>
      <c r="H21" s="33"/>
      <c r="I21" s="34"/>
      <c r="J21" s="35"/>
      <c r="K21" s="35"/>
      <c r="L21" s="33"/>
      <c r="M21" s="33"/>
      <c r="N21" s="36"/>
      <c r="O21" s="36"/>
      <c r="P21" s="33"/>
      <c r="Q21" s="37"/>
      <c r="R21" s="13"/>
      <c r="S21" s="14"/>
      <c r="T21" s="14"/>
      <c r="U21" s="14"/>
      <c r="V21" s="14"/>
      <c r="W21" s="14"/>
    </row>
    <row r="22" spans="3:23" ht="12.75" customHeight="1">
      <c r="C22" s="11"/>
      <c r="D22" s="9"/>
      <c r="E22" s="78"/>
      <c r="F22" s="79"/>
      <c r="G22" s="33"/>
      <c r="H22" s="33"/>
      <c r="I22" s="34"/>
      <c r="J22" s="35"/>
      <c r="K22" s="35"/>
      <c r="L22" s="33"/>
      <c r="M22" s="33"/>
      <c r="N22" s="36"/>
      <c r="O22" s="36"/>
      <c r="P22" s="33"/>
      <c r="Q22" s="37"/>
      <c r="R22" s="13"/>
      <c r="S22" s="14"/>
      <c r="T22" s="14"/>
      <c r="U22" s="14"/>
      <c r="V22" s="14"/>
      <c r="W22" s="14"/>
    </row>
    <row r="23" spans="3:23" ht="12.75" customHeight="1">
      <c r="C23" s="11"/>
      <c r="D23" s="9"/>
      <c r="E23" s="78"/>
      <c r="F23" s="79"/>
      <c r="G23" s="33"/>
      <c r="H23" s="33"/>
      <c r="I23" s="34"/>
      <c r="J23" s="35"/>
      <c r="K23" s="35"/>
      <c r="L23" s="33"/>
      <c r="M23" s="33"/>
      <c r="N23" s="36"/>
      <c r="O23" s="36"/>
      <c r="P23" s="33"/>
      <c r="Q23" s="37"/>
      <c r="R23" s="13"/>
      <c r="S23" s="14"/>
      <c r="T23" s="14"/>
      <c r="U23" s="14"/>
      <c r="V23" s="14"/>
      <c r="W23" s="14"/>
    </row>
    <row r="24" spans="3:23" ht="12.75" customHeight="1">
      <c r="C24" s="11"/>
      <c r="D24" s="9"/>
      <c r="E24" s="78"/>
      <c r="F24" s="79"/>
      <c r="G24" s="33"/>
      <c r="H24" s="33"/>
      <c r="I24" s="34"/>
      <c r="J24" s="35"/>
      <c r="K24" s="35"/>
      <c r="L24" s="33"/>
      <c r="M24" s="33"/>
      <c r="N24" s="36"/>
      <c r="O24" s="36"/>
      <c r="P24" s="33"/>
      <c r="Q24" s="37"/>
      <c r="R24" s="13"/>
      <c r="S24" s="14"/>
      <c r="T24" s="14"/>
      <c r="U24" s="14"/>
      <c r="V24" s="14"/>
      <c r="W24" s="14"/>
    </row>
    <row r="25" spans="3:23" ht="12.75" customHeight="1">
      <c r="C25" s="11"/>
      <c r="D25" s="9"/>
      <c r="E25" s="78"/>
      <c r="F25" s="79"/>
      <c r="G25" s="33"/>
      <c r="H25" s="33"/>
      <c r="I25" s="34"/>
      <c r="J25" s="35"/>
      <c r="K25" s="35"/>
      <c r="L25" s="33"/>
      <c r="M25" s="33"/>
      <c r="N25" s="36"/>
      <c r="O25" s="36"/>
      <c r="P25" s="33"/>
      <c r="Q25" s="37"/>
      <c r="R25" s="13"/>
      <c r="S25" s="14"/>
      <c r="T25" s="14"/>
      <c r="U25" s="14"/>
      <c r="V25" s="14"/>
      <c r="W25" s="14"/>
    </row>
    <row r="26" spans="3:23" ht="8.25" customHeight="1">
      <c r="C26" s="11"/>
      <c r="D26" s="9"/>
      <c r="E26" s="78"/>
      <c r="F26" s="79"/>
      <c r="G26" s="33"/>
      <c r="H26" s="33"/>
      <c r="I26" s="34"/>
      <c r="J26" s="35"/>
      <c r="K26" s="35"/>
      <c r="L26" s="33"/>
      <c r="M26" s="33"/>
      <c r="N26" s="36"/>
      <c r="O26" s="36"/>
      <c r="P26" s="33"/>
      <c r="Q26" s="37"/>
      <c r="R26" s="13"/>
      <c r="S26" s="14"/>
      <c r="T26" s="14"/>
      <c r="U26" s="14"/>
      <c r="V26" s="14"/>
      <c r="W26" s="14"/>
    </row>
    <row r="27" spans="3:23" ht="0.75" customHeight="1" hidden="1">
      <c r="C27" s="23"/>
      <c r="D27" s="9"/>
      <c r="E27" s="78"/>
      <c r="F27" s="79"/>
      <c r="G27" s="33"/>
      <c r="H27" s="33"/>
      <c r="I27" s="34"/>
      <c r="J27" s="35"/>
      <c r="K27" s="35"/>
      <c r="L27" s="33"/>
      <c r="M27" s="33"/>
      <c r="N27" s="36"/>
      <c r="O27" s="36"/>
      <c r="P27" s="33"/>
      <c r="Q27" s="37"/>
      <c r="R27" s="13"/>
      <c r="S27" s="14"/>
      <c r="T27" s="14"/>
      <c r="U27" s="14"/>
      <c r="V27" s="14"/>
      <c r="W27" s="14"/>
    </row>
    <row r="28" spans="3:23" ht="12.75" customHeight="1" thickBot="1">
      <c r="C28" s="24"/>
      <c r="D28" s="9"/>
      <c r="E28" s="81"/>
      <c r="F28" s="82"/>
      <c r="G28" s="83"/>
      <c r="H28" s="38"/>
      <c r="I28" s="39"/>
      <c r="J28" s="40"/>
      <c r="K28" s="40"/>
      <c r="L28" s="38"/>
      <c r="M28" s="38"/>
      <c r="N28" s="41"/>
      <c r="O28" s="41"/>
      <c r="P28" s="38"/>
      <c r="Q28" s="42"/>
      <c r="R28" s="13"/>
      <c r="S28" s="14"/>
      <c r="T28" s="14"/>
      <c r="U28" s="14"/>
      <c r="V28" s="14"/>
      <c r="W28" s="14"/>
    </row>
    <row r="29" spans="3:23" ht="8.25" customHeight="1" thickTop="1">
      <c r="C29" s="24"/>
      <c r="D29" s="9"/>
      <c r="E29" s="10"/>
      <c r="F29" s="9"/>
      <c r="G29" s="13"/>
      <c r="H29" s="13"/>
      <c r="I29" s="25"/>
      <c r="J29" s="7"/>
      <c r="K29" s="7"/>
      <c r="L29" s="13"/>
      <c r="M29" s="13"/>
      <c r="N29" s="26"/>
      <c r="O29" s="26"/>
      <c r="P29" s="13"/>
      <c r="Q29" s="5"/>
      <c r="R29" s="13"/>
      <c r="S29" s="14"/>
      <c r="T29" s="14"/>
      <c r="U29" s="14"/>
      <c r="V29" s="14"/>
      <c r="W29" s="14"/>
    </row>
    <row r="30" spans="3:23" ht="4.5" customHeight="1">
      <c r="C30" s="24"/>
      <c r="D30" s="9"/>
      <c r="E30" s="10"/>
      <c r="F30" s="9"/>
      <c r="G30" s="13"/>
      <c r="H30" s="13"/>
      <c r="I30" s="25"/>
      <c r="J30" s="7"/>
      <c r="K30" s="7"/>
      <c r="L30" s="13"/>
      <c r="M30" s="13"/>
      <c r="N30" s="26"/>
      <c r="O30" s="26"/>
      <c r="P30" s="13"/>
      <c r="Q30" s="5"/>
      <c r="R30" s="13"/>
      <c r="S30" s="14"/>
      <c r="T30" s="14"/>
      <c r="U30" s="14"/>
      <c r="V30" s="14"/>
      <c r="W30" s="14"/>
    </row>
    <row r="31" spans="3:23" ht="2.25" customHeight="1">
      <c r="C31" s="27"/>
      <c r="D31" s="51">
        <v>1990</v>
      </c>
      <c r="E31" s="51">
        <v>1991</v>
      </c>
      <c r="F31" s="51">
        <v>1992</v>
      </c>
      <c r="G31" s="51">
        <v>1993</v>
      </c>
      <c r="H31" s="51">
        <v>1994</v>
      </c>
      <c r="I31" s="51">
        <v>1995</v>
      </c>
      <c r="J31" s="51">
        <v>1996</v>
      </c>
      <c r="K31" s="51">
        <v>1997</v>
      </c>
      <c r="L31" s="51">
        <v>1998</v>
      </c>
      <c r="M31" s="51">
        <v>1999</v>
      </c>
      <c r="N31" s="51">
        <v>2000</v>
      </c>
      <c r="O31" s="51">
        <v>2001</v>
      </c>
      <c r="P31" s="51">
        <v>2002</v>
      </c>
      <c r="Q31" s="51">
        <v>2003</v>
      </c>
      <c r="R31" s="51">
        <v>2004</v>
      </c>
      <c r="S31" s="51">
        <v>2005</v>
      </c>
      <c r="T31" s="51">
        <v>2006</v>
      </c>
      <c r="U31" s="51">
        <v>2007</v>
      </c>
      <c r="V31" s="51">
        <v>2008</v>
      </c>
      <c r="W31" s="2">
        <v>2009</v>
      </c>
    </row>
    <row r="32" spans="3:23" ht="3" customHeight="1">
      <c r="C32" s="27"/>
      <c r="D32" s="52">
        <f>VLOOKUP(N7,B35:W253,3,TRUE)</f>
        <v>7.79835226980289</v>
      </c>
      <c r="E32" s="52">
        <f>VLOOKUP(N7,B35:W253,4,TRUE)</f>
        <v>8.23751146336138</v>
      </c>
      <c r="F32" s="52">
        <f>VLOOKUP(N7,B35:W253,5,TRUE)</f>
        <v>8.26040431778869</v>
      </c>
      <c r="G32" s="52">
        <f>VLOOKUP(N7,B35:W253,6,TRUE)</f>
        <v>8.34243008833128</v>
      </c>
      <c r="H32" s="52">
        <f>VLOOKUP(N7,B35:W253,7,TRUE)</f>
        <v>8.34828563419967</v>
      </c>
      <c r="I32" s="52">
        <f>VLOOKUP(N7,B35:W253,8,TRUE)</f>
        <v>8.37439342293271</v>
      </c>
      <c r="J32" s="53">
        <f>VLOOKUP(N7,B35:W253,9,TRUE)</f>
        <v>8.42482404437154</v>
      </c>
      <c r="K32" s="53">
        <f>VLOOKUP(N7,B35:W253,10,TRUE)</f>
        <v>8.45019918606821</v>
      </c>
      <c r="L32" s="53">
        <f>VLOOKUP(N7,B35:W253,11,TRUE)</f>
        <v>8.66870408388564</v>
      </c>
      <c r="M32" s="53">
        <f>VLOOKUP(N7,B35:W253,12,TRUE)</f>
        <v>8.82363801470518</v>
      </c>
      <c r="N32" s="53">
        <f>VLOOKUP(N7,B35:W253,13,TRUE)</f>
        <v>9.20748083242474</v>
      </c>
      <c r="O32" s="53">
        <f>VLOOKUP(N7,B35:W253,14,TRUE)</f>
        <v>9.2858531739411</v>
      </c>
      <c r="P32" s="53">
        <f>VLOOKUP(N7,B35:W253,15,TRUE)</f>
        <v>10.5398784043188</v>
      </c>
      <c r="Q32" s="53">
        <f>VLOOKUP(N7,B35:W253,16,TRUE)</f>
        <v>10.5875145799123</v>
      </c>
      <c r="R32" s="53">
        <f>VLOOKUP(N7,B35:W253,17,TRUE)</f>
        <v>12.1972432007221</v>
      </c>
      <c r="S32" s="53">
        <f>VLOOKUP(N7,B35:W253,18,TRUE)</f>
        <v>12.2392091664415</v>
      </c>
      <c r="T32" s="53">
        <f>VLOOKUP(N7,B35:W253,19,TRUE)</f>
        <v>12.3454752082608</v>
      </c>
      <c r="U32" s="54">
        <f>VLOOKUP(N7,B35:W253,20,TRUE)</f>
        <v>12.4253474536749</v>
      </c>
      <c r="V32" s="54">
        <f>VLOOKUP(N7,B35:W253,21,TRUE)</f>
        <v>12.4253474536749</v>
      </c>
      <c r="W32" s="2">
        <f>VLOOKUP(N7,B35:W253,22,TRUE)</f>
        <v>12.4253506600001</v>
      </c>
    </row>
    <row r="33" spans="3:23" ht="14.25" customHeight="1">
      <c r="C33" s="49" t="s">
        <v>130</v>
      </c>
      <c r="D33" s="57">
        <v>1990</v>
      </c>
      <c r="E33" s="57">
        <v>1991</v>
      </c>
      <c r="F33" s="57">
        <v>1992</v>
      </c>
      <c r="G33" s="57">
        <v>1993</v>
      </c>
      <c r="H33" s="57">
        <v>1994</v>
      </c>
      <c r="I33" s="57">
        <v>1995</v>
      </c>
      <c r="J33" s="57">
        <v>1996</v>
      </c>
      <c r="K33" s="57">
        <v>1997</v>
      </c>
      <c r="L33" s="57">
        <v>1998</v>
      </c>
      <c r="M33" s="57">
        <v>1999</v>
      </c>
      <c r="N33" s="57">
        <v>2000</v>
      </c>
      <c r="O33" s="57">
        <v>2001</v>
      </c>
      <c r="P33" s="57">
        <v>2002</v>
      </c>
      <c r="Q33" s="57">
        <v>2003</v>
      </c>
      <c r="R33" s="57">
        <v>2004</v>
      </c>
      <c r="S33" s="57">
        <v>2005</v>
      </c>
      <c r="T33" s="57">
        <v>2006</v>
      </c>
      <c r="U33" s="57">
        <v>2007</v>
      </c>
      <c r="V33" s="57">
        <v>2008</v>
      </c>
      <c r="W33" s="57">
        <v>2009</v>
      </c>
    </row>
    <row r="34" spans="3:23" ht="9.75" customHeight="1">
      <c r="C34" s="15"/>
      <c r="D34" s="92" t="s">
        <v>131</v>
      </c>
      <c r="E34" s="92"/>
      <c r="F34" s="92"/>
      <c r="G34" s="92"/>
      <c r="H34" s="92"/>
      <c r="I34" s="92"/>
      <c r="J34" s="92"/>
      <c r="K34" s="92"/>
      <c r="L34" s="92"/>
      <c r="M34" s="92"/>
      <c r="N34" s="92"/>
      <c r="O34" s="92"/>
      <c r="P34" s="92"/>
      <c r="Q34" s="92"/>
      <c r="R34" s="92"/>
      <c r="S34" s="92"/>
      <c r="T34" s="92"/>
      <c r="U34" s="92"/>
      <c r="V34" s="92"/>
      <c r="W34" s="92"/>
    </row>
    <row r="35" spans="2:23" ht="12.75" customHeight="1">
      <c r="B35" s="63" t="s">
        <v>216</v>
      </c>
      <c r="C35" s="61" t="s">
        <v>165</v>
      </c>
      <c r="D35" s="58">
        <v>0.432993228161038</v>
      </c>
      <c r="E35" s="58">
        <v>0.433000567574573</v>
      </c>
      <c r="F35" s="58">
        <v>0.433007918031837</v>
      </c>
      <c r="G35" s="58">
        <v>0.433015279843921</v>
      </c>
      <c r="H35" s="58">
        <v>0.433022652699734</v>
      </c>
      <c r="I35" s="58">
        <v>0.433030036443731</v>
      </c>
      <c r="J35" s="58">
        <v>0.433037431542548</v>
      </c>
      <c r="K35" s="58">
        <v>0.433044837374003</v>
      </c>
      <c r="L35" s="58">
        <v>0.433052254404733</v>
      </c>
      <c r="M35" s="58">
        <v>0.433052254404733</v>
      </c>
      <c r="N35" s="58">
        <v>0.433052254404733</v>
      </c>
      <c r="O35" s="58">
        <v>0.433052254404733</v>
      </c>
      <c r="P35" s="58">
        <v>0.433052254404733</v>
      </c>
      <c r="Q35" s="58">
        <v>0.433052254404733</v>
      </c>
      <c r="R35" s="58">
        <v>0.433052254404733</v>
      </c>
      <c r="S35" s="58">
        <v>0.433052254404733</v>
      </c>
      <c r="T35" s="58">
        <v>0.433052254404733</v>
      </c>
      <c r="U35" s="58">
        <v>0.433052254404733</v>
      </c>
      <c r="V35" s="58">
        <v>0.433052254404733</v>
      </c>
      <c r="W35" s="58">
        <v>0.433051634867081</v>
      </c>
    </row>
    <row r="36" spans="2:23" ht="12.75" customHeight="1">
      <c r="B36" s="63" t="s">
        <v>78</v>
      </c>
      <c r="C36" s="61" t="s">
        <v>78</v>
      </c>
      <c r="D36" s="58">
        <v>3.60656326242177</v>
      </c>
      <c r="E36" s="58">
        <v>3.60647840696698</v>
      </c>
      <c r="F36" s="58">
        <v>3.60639364433572</v>
      </c>
      <c r="G36" s="58">
        <v>3.60630881883514</v>
      </c>
      <c r="H36" s="58">
        <v>3.78108750221042</v>
      </c>
      <c r="I36" s="58">
        <v>3.7810099412076</v>
      </c>
      <c r="J36" s="58">
        <v>5.10198239976155</v>
      </c>
      <c r="K36" s="58">
        <v>5.10188431507063</v>
      </c>
      <c r="L36" s="58">
        <v>5.10178594613099</v>
      </c>
      <c r="M36" s="58">
        <v>6.7682994601994</v>
      </c>
      <c r="N36" s="58">
        <v>6.7682994601994</v>
      </c>
      <c r="O36" s="58">
        <v>6.7682994601994</v>
      </c>
      <c r="P36" s="58">
        <v>6.88952007854049</v>
      </c>
      <c r="Q36" s="58">
        <v>6.90058848693039</v>
      </c>
      <c r="R36" s="58">
        <v>7.46505789865612</v>
      </c>
      <c r="S36" s="58">
        <v>8.35612477093012</v>
      </c>
      <c r="T36" s="58">
        <v>8.35612477093012</v>
      </c>
      <c r="U36" s="58">
        <v>8.35612477093012</v>
      </c>
      <c r="V36" s="58">
        <v>8.35612477093012</v>
      </c>
      <c r="W36" s="58">
        <v>8.35620116872099</v>
      </c>
    </row>
    <row r="37" spans="2:23" ht="12.75" customHeight="1">
      <c r="B37" s="63" t="s">
        <v>33</v>
      </c>
      <c r="C37" s="61" t="s">
        <v>33</v>
      </c>
      <c r="D37" s="58">
        <v>6.23315198453733</v>
      </c>
      <c r="E37" s="58">
        <v>6.23315496649271</v>
      </c>
      <c r="F37" s="58">
        <v>6.23315799295171</v>
      </c>
      <c r="G37" s="58">
        <v>6.23460379610271</v>
      </c>
      <c r="H37" s="58">
        <v>6.2358545972926</v>
      </c>
      <c r="I37" s="58">
        <v>6.23585714751606</v>
      </c>
      <c r="J37" s="58">
        <v>6.23585968630545</v>
      </c>
      <c r="K37" s="58">
        <v>6.23586222211943</v>
      </c>
      <c r="L37" s="58">
        <v>6.23586474645683</v>
      </c>
      <c r="M37" s="58">
        <v>6.24399377342112</v>
      </c>
      <c r="N37" s="58">
        <v>6.24399377342112</v>
      </c>
      <c r="O37" s="58">
        <v>6.2444526850214</v>
      </c>
      <c r="P37" s="58">
        <v>6.2444526850214</v>
      </c>
      <c r="Q37" s="58">
        <v>6.24561707194648</v>
      </c>
      <c r="R37" s="58">
        <v>6.24561707194648</v>
      </c>
      <c r="S37" s="58">
        <v>6.24561707194648</v>
      </c>
      <c r="T37" s="58">
        <v>6.24561707194648</v>
      </c>
      <c r="U37" s="58">
        <v>6.24561707194648</v>
      </c>
      <c r="V37" s="58">
        <v>6.24561707194648</v>
      </c>
      <c r="W37" s="58">
        <v>6.24561921424131</v>
      </c>
    </row>
    <row r="38" spans="2:23" ht="12.75" customHeight="1">
      <c r="B38" s="63" t="s">
        <v>217</v>
      </c>
      <c r="C38" s="61" t="s">
        <v>217</v>
      </c>
      <c r="D38" s="58">
        <v>2.02451448643041</v>
      </c>
      <c r="E38" s="58">
        <v>2.03056601629127</v>
      </c>
      <c r="F38" s="58">
        <v>2.03081941002992</v>
      </c>
      <c r="G38" s="58">
        <v>2.03107280875664</v>
      </c>
      <c r="H38" s="58">
        <v>2.03132621084532</v>
      </c>
      <c r="I38" s="58">
        <v>2.03157961921898</v>
      </c>
      <c r="J38" s="58">
        <v>2.03183303180258</v>
      </c>
      <c r="K38" s="58">
        <v>2.03208644904503</v>
      </c>
      <c r="L38" s="58">
        <v>2.03233987327079</v>
      </c>
      <c r="M38" s="58">
        <v>2.03233987327079</v>
      </c>
      <c r="N38" s="58">
        <v>2.03233987327079</v>
      </c>
      <c r="O38" s="58">
        <v>2.03233987327079</v>
      </c>
      <c r="P38" s="58">
        <v>2.03233987327079</v>
      </c>
      <c r="Q38" s="58">
        <v>2.03233987327079</v>
      </c>
      <c r="R38" s="58">
        <v>2.03233987327079</v>
      </c>
      <c r="S38" s="58">
        <v>2.03233987327079</v>
      </c>
      <c r="T38" s="58">
        <v>2.03233987327079</v>
      </c>
      <c r="U38" s="58">
        <v>2.03233987327079</v>
      </c>
      <c r="V38" s="58">
        <v>2.03233987327079</v>
      </c>
      <c r="W38" s="58">
        <v>2.03233961148667</v>
      </c>
    </row>
    <row r="39" spans="2:23" ht="12.75" customHeight="1">
      <c r="B39" s="63" t="s">
        <v>218</v>
      </c>
      <c r="C39" s="61" t="s">
        <v>166</v>
      </c>
      <c r="D39" s="59">
        <v>5.55914549500387</v>
      </c>
      <c r="E39" s="59">
        <v>5.55873852690918</v>
      </c>
      <c r="F39" s="59">
        <v>5.5583316266305</v>
      </c>
      <c r="G39" s="59">
        <v>5.55792479628707</v>
      </c>
      <c r="H39" s="59">
        <v>5.55751804011741</v>
      </c>
      <c r="I39" s="59">
        <v>5.5571113496445</v>
      </c>
      <c r="J39" s="59">
        <v>5.55670472910684</v>
      </c>
      <c r="K39" s="59">
        <v>5.5562981763852</v>
      </c>
      <c r="L39" s="59">
        <v>5.55589169359881</v>
      </c>
      <c r="M39" s="59">
        <v>5.55589169359881</v>
      </c>
      <c r="N39" s="59">
        <v>5.55589169359881</v>
      </c>
      <c r="O39" s="59">
        <v>5.55589169359881</v>
      </c>
      <c r="P39" s="59">
        <v>5.55589169359881</v>
      </c>
      <c r="Q39" s="59">
        <v>5.55589169359881</v>
      </c>
      <c r="R39" s="59">
        <v>6.02911161455077</v>
      </c>
      <c r="S39" s="59">
        <v>6.02911161455077</v>
      </c>
      <c r="T39" s="59">
        <v>6.02911161455077</v>
      </c>
      <c r="U39" s="59">
        <v>6.02911161455077</v>
      </c>
      <c r="V39" s="59">
        <v>6.02911161455077</v>
      </c>
      <c r="W39" s="59">
        <v>6.02917932035646</v>
      </c>
    </row>
    <row r="40" spans="2:23" ht="12.75" customHeight="1">
      <c r="B40" s="63" t="s">
        <v>132</v>
      </c>
      <c r="C40" s="62" t="s">
        <v>132</v>
      </c>
      <c r="D40" s="60">
        <v>12.0592266671134</v>
      </c>
      <c r="E40" s="60">
        <v>12.0592300825639</v>
      </c>
      <c r="F40" s="60">
        <v>12.0592337997491</v>
      </c>
      <c r="G40" s="60">
        <v>12.0592370495748</v>
      </c>
      <c r="H40" s="60">
        <v>12.0592403027316</v>
      </c>
      <c r="I40" s="60">
        <v>12.0592435674309</v>
      </c>
      <c r="J40" s="60">
        <v>12.0592468359262</v>
      </c>
      <c r="K40" s="60">
        <v>12.0592501159641</v>
      </c>
      <c r="L40" s="60">
        <v>12.0592533997978</v>
      </c>
      <c r="M40" s="60">
        <v>12.0592533997978</v>
      </c>
      <c r="N40" s="60">
        <v>12.0592533997978</v>
      </c>
      <c r="O40" s="60">
        <v>12.0592533997978</v>
      </c>
      <c r="P40" s="60">
        <v>12.0592533997978</v>
      </c>
      <c r="Q40" s="60">
        <v>12.0592533997978</v>
      </c>
      <c r="R40" s="60">
        <v>12.0592533997978</v>
      </c>
      <c r="S40" s="60">
        <v>12.0592533997978</v>
      </c>
      <c r="T40" s="60">
        <v>12.0592533997978</v>
      </c>
      <c r="U40" s="60">
        <v>12.0592533997978</v>
      </c>
      <c r="V40" s="60">
        <v>12.0592533997978</v>
      </c>
      <c r="W40" s="60">
        <v>12.0592593260371</v>
      </c>
    </row>
    <row r="41" spans="2:23" ht="12.75" customHeight="1">
      <c r="B41" s="63" t="s">
        <v>219</v>
      </c>
      <c r="C41" s="62" t="s">
        <v>219</v>
      </c>
      <c r="D41" s="60">
        <v>0</v>
      </c>
      <c r="E41" s="60">
        <v>0</v>
      </c>
      <c r="F41" s="60">
        <v>0</v>
      </c>
      <c r="G41" s="60">
        <v>6.80916307146535</v>
      </c>
      <c r="H41" s="60">
        <v>6.81077833562305</v>
      </c>
      <c r="I41" s="60">
        <v>6.81239381441157</v>
      </c>
      <c r="J41" s="60">
        <v>6.81400952309208</v>
      </c>
      <c r="K41" s="60">
        <v>6.81562545571164</v>
      </c>
      <c r="L41" s="60">
        <v>6.81724160999731</v>
      </c>
      <c r="M41" s="60">
        <v>6.81724160999731</v>
      </c>
      <c r="N41" s="60">
        <v>6.81724160999731</v>
      </c>
      <c r="O41" s="60">
        <v>6.81724160999731</v>
      </c>
      <c r="P41" s="60">
        <v>6.81724160999731</v>
      </c>
      <c r="Q41" s="60">
        <v>6.81724160999731</v>
      </c>
      <c r="R41" s="60">
        <v>6.81724160999731</v>
      </c>
      <c r="S41" s="60">
        <v>6.81724160999731</v>
      </c>
      <c r="T41" s="60">
        <v>6.81724160999731</v>
      </c>
      <c r="U41" s="60">
        <v>6.81724160999731</v>
      </c>
      <c r="V41" s="60">
        <v>6.81724160999731</v>
      </c>
      <c r="W41" s="60">
        <v>6.81720890980863</v>
      </c>
    </row>
    <row r="42" spans="2:23" ht="12.75" customHeight="1">
      <c r="B42" s="63" t="s">
        <v>0</v>
      </c>
      <c r="C42" s="62" t="s">
        <v>0</v>
      </c>
      <c r="D42" s="60">
        <v>0.722964058941389</v>
      </c>
      <c r="E42" s="60">
        <v>0.72315883546357</v>
      </c>
      <c r="F42" s="60">
        <v>0.723353932625157</v>
      </c>
      <c r="G42" s="60">
        <v>0.729947461433376</v>
      </c>
      <c r="H42" s="60">
        <v>0.730148743433881</v>
      </c>
      <c r="I42" s="60">
        <v>0.730349669582514</v>
      </c>
      <c r="J42" s="60">
        <v>0.730550224185698</v>
      </c>
      <c r="K42" s="60">
        <v>0.730750406262585</v>
      </c>
      <c r="L42" s="60">
        <v>0.730950159512465</v>
      </c>
      <c r="M42" s="60">
        <v>0.787211512369079</v>
      </c>
      <c r="N42" s="60">
        <v>0.787211512369079</v>
      </c>
      <c r="O42" s="60">
        <v>0.787211512369079</v>
      </c>
      <c r="P42" s="60">
        <v>0.787211512369079</v>
      </c>
      <c r="Q42" s="60">
        <v>0.787211512369079</v>
      </c>
      <c r="R42" s="60">
        <v>0.787211512467164</v>
      </c>
      <c r="S42" s="60">
        <v>0.984484107378832</v>
      </c>
      <c r="T42" s="60">
        <v>0.984484107378832</v>
      </c>
      <c r="U42" s="60">
        <v>0.984484107378832</v>
      </c>
      <c r="V42" s="60">
        <v>0.984484107378832</v>
      </c>
      <c r="W42" s="60">
        <v>0.984122611410522</v>
      </c>
    </row>
    <row r="43" spans="2:23" ht="12.75" customHeight="1">
      <c r="B43" s="63" t="s">
        <v>79</v>
      </c>
      <c r="C43" s="62" t="s">
        <v>79</v>
      </c>
      <c r="D43" s="60">
        <v>4.40394238914948</v>
      </c>
      <c r="E43" s="60">
        <v>4.58414286160535</v>
      </c>
      <c r="F43" s="60">
        <v>4.86689407764345</v>
      </c>
      <c r="G43" s="60">
        <v>4.95769405726865</v>
      </c>
      <c r="H43" s="60">
        <v>5.03295055379972</v>
      </c>
      <c r="I43" s="60">
        <v>5.0564380497268</v>
      </c>
      <c r="J43" s="60">
        <v>5.14245725964552</v>
      </c>
      <c r="K43" s="60">
        <v>5.20973791056501</v>
      </c>
      <c r="L43" s="60">
        <v>5.20975496947487</v>
      </c>
      <c r="M43" s="60">
        <v>5.20975496947487</v>
      </c>
      <c r="N43" s="60">
        <v>5.2097749843334</v>
      </c>
      <c r="O43" s="60">
        <v>5.21508907614262</v>
      </c>
      <c r="P43" s="60">
        <v>5.21508907614262</v>
      </c>
      <c r="Q43" s="60">
        <v>5.21508907614262</v>
      </c>
      <c r="R43" s="60">
        <v>5.21508907614262</v>
      </c>
      <c r="S43" s="60">
        <v>5.21508907614262</v>
      </c>
      <c r="T43" s="60">
        <v>5.21508907614262</v>
      </c>
      <c r="U43" s="60">
        <v>5.21508907614262</v>
      </c>
      <c r="V43" s="60">
        <v>5.21508907614262</v>
      </c>
      <c r="W43" s="60">
        <v>5.21509141576346</v>
      </c>
    </row>
    <row r="44" spans="2:23" ht="12.75" customHeight="1">
      <c r="B44" s="63" t="s">
        <v>241</v>
      </c>
      <c r="C44" s="62" t="s">
        <v>167</v>
      </c>
      <c r="D44" s="60">
        <v>6.93069512615176</v>
      </c>
      <c r="E44" s="60">
        <v>6.93070817293643</v>
      </c>
      <c r="F44" s="60">
        <v>6.93071782748971</v>
      </c>
      <c r="G44" s="60">
        <v>6.93072613458265</v>
      </c>
      <c r="H44" s="60">
        <v>6.93073422608195</v>
      </c>
      <c r="I44" s="60">
        <v>6.93074237821696</v>
      </c>
      <c r="J44" s="60">
        <v>6.9307506516234</v>
      </c>
      <c r="K44" s="60">
        <v>6.93075893513579</v>
      </c>
      <c r="L44" s="60">
        <v>6.93076727928389</v>
      </c>
      <c r="M44" s="60">
        <v>6.93076727928389</v>
      </c>
      <c r="N44" s="60">
        <v>6.93076727928389</v>
      </c>
      <c r="O44" s="60">
        <v>6.93076727928389</v>
      </c>
      <c r="P44" s="60">
        <v>7.99134507701157</v>
      </c>
      <c r="Q44" s="60">
        <v>7.99134507701157</v>
      </c>
      <c r="R44" s="60">
        <v>7.99134507701157</v>
      </c>
      <c r="S44" s="60">
        <v>7.99134507701157</v>
      </c>
      <c r="T44" s="60">
        <v>7.99134507701157</v>
      </c>
      <c r="U44" s="60">
        <v>7.99134507701157</v>
      </c>
      <c r="V44" s="60">
        <v>7.99134507701157</v>
      </c>
      <c r="W44" s="60">
        <v>7.99141211990039</v>
      </c>
    </row>
    <row r="45" spans="2:23" ht="12.75" customHeight="1">
      <c r="B45" s="63" t="s">
        <v>220</v>
      </c>
      <c r="C45" s="61" t="s">
        <v>220</v>
      </c>
      <c r="D45" s="58">
        <v>0.105546596441206</v>
      </c>
      <c r="E45" s="58">
        <v>0.10492977453931</v>
      </c>
      <c r="F45" s="58">
        <v>0.10492977453931</v>
      </c>
      <c r="G45" s="58">
        <v>0.10492977453931</v>
      </c>
      <c r="H45" s="58">
        <v>0.10492977453931</v>
      </c>
      <c r="I45" s="58">
        <v>0.10492977453931</v>
      </c>
      <c r="J45" s="58">
        <v>0.10492977453931</v>
      </c>
      <c r="K45" s="58">
        <v>0.10492977453931</v>
      </c>
      <c r="L45" s="58">
        <v>0.10492977453931</v>
      </c>
      <c r="M45" s="58">
        <v>0.10492977453931</v>
      </c>
      <c r="N45" s="58">
        <v>0.10492977453931</v>
      </c>
      <c r="O45" s="58">
        <v>0.10492977453931</v>
      </c>
      <c r="P45" s="58">
        <v>0.10492977453931</v>
      </c>
      <c r="Q45" s="58">
        <v>0.10492977453931</v>
      </c>
      <c r="R45" s="58">
        <v>0.10492977453931</v>
      </c>
      <c r="S45" s="58">
        <v>0.10492977453931</v>
      </c>
      <c r="T45" s="58">
        <v>0.10492977453931</v>
      </c>
      <c r="U45" s="58">
        <v>0.10492977453931</v>
      </c>
      <c r="V45" s="58">
        <v>0.10492977453931</v>
      </c>
      <c r="W45" s="58">
        <v>0.104930038544802</v>
      </c>
    </row>
    <row r="46" spans="2:23" ht="12.75" customHeight="1">
      <c r="B46" s="63" t="s">
        <v>1</v>
      </c>
      <c r="C46" s="61" t="s">
        <v>1</v>
      </c>
      <c r="D46" s="58">
        <v>7.79835226980289</v>
      </c>
      <c r="E46" s="58">
        <v>8.23751146336138</v>
      </c>
      <c r="F46" s="58">
        <v>8.26040431778869</v>
      </c>
      <c r="G46" s="58">
        <v>8.34243008833128</v>
      </c>
      <c r="H46" s="58">
        <v>8.34828563419967</v>
      </c>
      <c r="I46" s="58">
        <v>8.37439342293271</v>
      </c>
      <c r="J46" s="58">
        <v>8.42482404437154</v>
      </c>
      <c r="K46" s="58">
        <v>8.45019918606821</v>
      </c>
      <c r="L46" s="58">
        <v>8.66870408388564</v>
      </c>
      <c r="M46" s="58">
        <v>8.82363801470518</v>
      </c>
      <c r="N46" s="58">
        <v>9.20748083242474</v>
      </c>
      <c r="O46" s="58">
        <v>9.2858531739411</v>
      </c>
      <c r="P46" s="58">
        <v>10.5398784043188</v>
      </c>
      <c r="Q46" s="58">
        <v>10.5875145799123</v>
      </c>
      <c r="R46" s="58">
        <v>12.1972432007221</v>
      </c>
      <c r="S46" s="58">
        <v>12.2392091664415</v>
      </c>
      <c r="T46" s="58">
        <v>12.3454752082608</v>
      </c>
      <c r="U46" s="58">
        <v>12.4253474536749</v>
      </c>
      <c r="V46" s="58">
        <v>12.4253474536749</v>
      </c>
      <c r="W46" s="58">
        <v>12.4253506600001</v>
      </c>
    </row>
    <row r="47" spans="2:23" ht="12.75" customHeight="1">
      <c r="B47" s="63" t="s">
        <v>242</v>
      </c>
      <c r="C47" s="61" t="s">
        <v>168</v>
      </c>
      <c r="D47" s="58">
        <v>20.114391683484</v>
      </c>
      <c r="E47" s="58">
        <v>20.9911427120049</v>
      </c>
      <c r="F47" s="58">
        <v>21.014873095889</v>
      </c>
      <c r="G47" s="58">
        <v>21.0337354780149</v>
      </c>
      <c r="H47" s="58">
        <v>21.0437719859128</v>
      </c>
      <c r="I47" s="58">
        <v>21.0536141241064</v>
      </c>
      <c r="J47" s="58">
        <v>21.4390062624226</v>
      </c>
      <c r="K47" s="58">
        <v>22.2764309131775</v>
      </c>
      <c r="L47" s="58">
        <v>22.6104989981559</v>
      </c>
      <c r="M47" s="58">
        <v>22.8266917964091</v>
      </c>
      <c r="N47" s="58">
        <v>22.8926447381571</v>
      </c>
      <c r="O47" s="58">
        <v>22.9021239138684</v>
      </c>
      <c r="P47" s="58">
        <v>22.9021622515348</v>
      </c>
      <c r="Q47" s="58">
        <v>22.9224248820679</v>
      </c>
      <c r="R47" s="58">
        <v>22.9224248820679</v>
      </c>
      <c r="S47" s="58">
        <v>22.9224248820679</v>
      </c>
      <c r="T47" s="58">
        <v>22.9224248820679</v>
      </c>
      <c r="U47" s="58">
        <v>22.9224248820679</v>
      </c>
      <c r="V47" s="58">
        <v>22.9224248820679</v>
      </c>
      <c r="W47" s="58">
        <v>22.9223859366237</v>
      </c>
    </row>
    <row r="48" spans="2:23" ht="12.75" customHeight="1">
      <c r="B48" s="63" t="s">
        <v>243</v>
      </c>
      <c r="C48" s="61" t="s">
        <v>238</v>
      </c>
      <c r="D48" s="58">
        <v>6.17536598940162</v>
      </c>
      <c r="E48" s="58">
        <v>6.21213401537335</v>
      </c>
      <c r="F48" s="58">
        <v>6.21213270269238</v>
      </c>
      <c r="G48" s="58">
        <v>6.75303200653044</v>
      </c>
      <c r="H48" s="58">
        <v>6.75303147752232</v>
      </c>
      <c r="I48" s="58">
        <v>6.75303105269524</v>
      </c>
      <c r="J48" s="58">
        <v>6.75303071931595</v>
      </c>
      <c r="K48" s="58">
        <v>6.75303051326902</v>
      </c>
      <c r="L48" s="58">
        <v>6.7530304160334</v>
      </c>
      <c r="M48" s="58">
        <v>6.7530304160334</v>
      </c>
      <c r="N48" s="58">
        <v>6.7530304160334</v>
      </c>
      <c r="O48" s="58">
        <v>6.7530304160334</v>
      </c>
      <c r="P48" s="58">
        <v>6.7530304160334</v>
      </c>
      <c r="Q48" s="58">
        <v>6.80236886244816</v>
      </c>
      <c r="R48" s="58">
        <v>7.10299542336213</v>
      </c>
      <c r="S48" s="58">
        <v>7.14790537616824</v>
      </c>
      <c r="T48" s="58">
        <v>7.14790537616824</v>
      </c>
      <c r="U48" s="58">
        <v>7.14790537616824</v>
      </c>
      <c r="V48" s="58">
        <v>7.14790537616824</v>
      </c>
      <c r="W48" s="58">
        <v>7.14784158612422</v>
      </c>
    </row>
    <row r="49" spans="2:23" ht="12.75" customHeight="1">
      <c r="B49" s="63" t="s">
        <v>112</v>
      </c>
      <c r="C49" s="61" t="s">
        <v>112</v>
      </c>
      <c r="D49" s="59">
        <v>0.474045197003178</v>
      </c>
      <c r="E49" s="59">
        <v>0.474060225697402</v>
      </c>
      <c r="F49" s="59">
        <v>0.474209507660184</v>
      </c>
      <c r="G49" s="59">
        <v>0.474224545109465</v>
      </c>
      <c r="H49" s="59">
        <v>0.543256541789055</v>
      </c>
      <c r="I49" s="59">
        <v>0.543273877878412</v>
      </c>
      <c r="J49" s="59">
        <v>0.543291215988167</v>
      </c>
      <c r="K49" s="59">
        <v>0.543308556354033</v>
      </c>
      <c r="L49" s="59">
        <v>0.543325899245395</v>
      </c>
      <c r="M49" s="59">
        <v>0.543325899245395</v>
      </c>
      <c r="N49" s="59">
        <v>0.543325899245395</v>
      </c>
      <c r="O49" s="59">
        <v>0.543325899245395</v>
      </c>
      <c r="P49" s="59">
        <v>1.00549466367573</v>
      </c>
      <c r="Q49" s="59">
        <v>1.00549466367573</v>
      </c>
      <c r="R49" s="59">
        <v>1.00549466367573</v>
      </c>
      <c r="S49" s="59">
        <v>1.00549466367573</v>
      </c>
      <c r="T49" s="59">
        <v>1.00549466367573</v>
      </c>
      <c r="U49" s="59">
        <v>1.00549466367573</v>
      </c>
      <c r="V49" s="59">
        <v>1.00549466367573</v>
      </c>
      <c r="W49" s="59">
        <v>1.00548868969662</v>
      </c>
    </row>
    <row r="50" spans="2:23" ht="12.75" customHeight="1">
      <c r="B50" s="63" t="s">
        <v>80</v>
      </c>
      <c r="C50" s="62" t="s">
        <v>80</v>
      </c>
      <c r="D50" s="60">
        <v>0.163688886249814</v>
      </c>
      <c r="E50" s="60">
        <v>0.163688886249814</v>
      </c>
      <c r="F50" s="60">
        <v>0.163688886249814</v>
      </c>
      <c r="G50" s="60">
        <v>0.163688886249814</v>
      </c>
      <c r="H50" s="60">
        <v>0.163688886249814</v>
      </c>
      <c r="I50" s="60">
        <v>0.163688886249814</v>
      </c>
      <c r="J50" s="60">
        <v>0.163688886249814</v>
      </c>
      <c r="K50" s="60">
        <v>0.163688886249814</v>
      </c>
      <c r="L50" s="60">
        <v>0.163688886249814</v>
      </c>
      <c r="M50" s="60">
        <v>0.163688886249814</v>
      </c>
      <c r="N50" s="60">
        <v>0.163688886249814</v>
      </c>
      <c r="O50" s="60">
        <v>0.163688886249814</v>
      </c>
      <c r="P50" s="60">
        <v>0.163688886249814</v>
      </c>
      <c r="Q50" s="60">
        <v>0.733894503752564</v>
      </c>
      <c r="R50" s="60">
        <v>0.733894503752564</v>
      </c>
      <c r="S50" s="60">
        <v>0.733894503752564</v>
      </c>
      <c r="T50" s="60">
        <v>0.733894503752564</v>
      </c>
      <c r="U50" s="60">
        <v>0.733894503752564</v>
      </c>
      <c r="V50" s="60">
        <v>0.733894503752564</v>
      </c>
      <c r="W50" s="60">
        <v>0.733894521285032</v>
      </c>
    </row>
    <row r="51" spans="2:23" ht="12.75" customHeight="1">
      <c r="B51" s="63" t="s">
        <v>113</v>
      </c>
      <c r="C51" s="62" t="s">
        <v>113</v>
      </c>
      <c r="D51" s="60">
        <v>1.28396905704017</v>
      </c>
      <c r="E51" s="60">
        <v>1.28399635331691</v>
      </c>
      <c r="F51" s="60">
        <v>1.28402501067362</v>
      </c>
      <c r="G51" s="60">
        <v>1.28405363691486</v>
      </c>
      <c r="H51" s="60">
        <v>1.28408223326301</v>
      </c>
      <c r="I51" s="60">
        <v>1.28411079955138</v>
      </c>
      <c r="J51" s="60">
        <v>1.36020843964189</v>
      </c>
      <c r="K51" s="60">
        <v>1.36024214648531</v>
      </c>
      <c r="L51" s="60">
        <v>1.36027582588044</v>
      </c>
      <c r="M51" s="60">
        <v>1.36027582588044</v>
      </c>
      <c r="N51" s="60">
        <v>1.36027582588044</v>
      </c>
      <c r="O51" s="60">
        <v>1.45755231145405</v>
      </c>
      <c r="P51" s="60">
        <v>1.45755231145405</v>
      </c>
      <c r="Q51" s="60">
        <v>1.45755231145405</v>
      </c>
      <c r="R51" s="60">
        <v>1.45755231145405</v>
      </c>
      <c r="S51" s="60">
        <v>1.45755231145405</v>
      </c>
      <c r="T51" s="60">
        <v>1.45755231145405</v>
      </c>
      <c r="U51" s="60">
        <v>1.45755231145405</v>
      </c>
      <c r="V51" s="60">
        <v>1.45755231145405</v>
      </c>
      <c r="W51" s="60">
        <v>1.45754677278755</v>
      </c>
    </row>
    <row r="52" spans="2:23" ht="12.75" customHeight="1">
      <c r="B52" s="63" t="s">
        <v>34</v>
      </c>
      <c r="C52" s="62" t="s">
        <v>34</v>
      </c>
      <c r="D52" s="60">
        <v>0.0674846813397125</v>
      </c>
      <c r="E52" s="60">
        <v>0.0674939367181112</v>
      </c>
      <c r="F52" s="60">
        <v>0.0675195371584802</v>
      </c>
      <c r="G52" s="60">
        <v>0.0675451635701225</v>
      </c>
      <c r="H52" s="60">
        <v>0.0675708159280896</v>
      </c>
      <c r="I52" s="60">
        <v>0.0675964916128006</v>
      </c>
      <c r="J52" s="60">
        <v>0.0676221893518877</v>
      </c>
      <c r="K52" s="60">
        <v>0.067647914334616</v>
      </c>
      <c r="L52" s="60">
        <v>0.0676736623696559</v>
      </c>
      <c r="M52" s="60">
        <v>0.0676736623696559</v>
      </c>
      <c r="N52" s="60">
        <v>0.0676736623696559</v>
      </c>
      <c r="O52" s="60">
        <v>0.0676736623696559</v>
      </c>
      <c r="P52" s="60">
        <v>0.0676736623696559</v>
      </c>
      <c r="Q52" s="60">
        <v>0.0676736623696559</v>
      </c>
      <c r="R52" s="60">
        <v>0.0676736623696559</v>
      </c>
      <c r="S52" s="60">
        <v>0.0676736623696559</v>
      </c>
      <c r="T52" s="60">
        <v>0.0676736623696559</v>
      </c>
      <c r="U52" s="60">
        <v>0.0676736623696559</v>
      </c>
      <c r="V52" s="60">
        <v>0.0676736623696559</v>
      </c>
      <c r="W52" s="60">
        <v>0.0675853611633614</v>
      </c>
    </row>
    <row r="53" spans="2:23" ht="12.75" customHeight="1">
      <c r="B53" s="63" t="s">
        <v>244</v>
      </c>
      <c r="C53" s="62" t="s">
        <v>169</v>
      </c>
      <c r="D53" s="60">
        <v>6.54194959103203</v>
      </c>
      <c r="E53" s="60">
        <v>6.6443328360214</v>
      </c>
      <c r="F53" s="60">
        <v>6.70758664581988</v>
      </c>
      <c r="G53" s="60">
        <v>6.86995339101885</v>
      </c>
      <c r="H53" s="60">
        <v>6.89014425925767</v>
      </c>
      <c r="I53" s="60">
        <v>7.21402059750713</v>
      </c>
      <c r="J53" s="60">
        <v>7.26800399889808</v>
      </c>
      <c r="K53" s="60">
        <v>7.26798752429732</v>
      </c>
      <c r="L53" s="60">
        <v>7.26797102074296</v>
      </c>
      <c r="M53" s="60">
        <v>7.26797099661495</v>
      </c>
      <c r="N53" s="60">
        <v>7.26798857627827</v>
      </c>
      <c r="O53" s="60">
        <v>7.26798857627827</v>
      </c>
      <c r="P53" s="60">
        <v>7.26798857627827</v>
      </c>
      <c r="Q53" s="60">
        <v>7.26798857627827</v>
      </c>
      <c r="R53" s="60">
        <v>7.26798857627827</v>
      </c>
      <c r="S53" s="60">
        <v>7.26798857627827</v>
      </c>
      <c r="T53" s="60">
        <v>7.26798857627827</v>
      </c>
      <c r="U53" s="60">
        <v>7.26798857627827</v>
      </c>
      <c r="V53" s="60">
        <v>7.26798857627827</v>
      </c>
      <c r="W53" s="60">
        <v>7.26798835430064</v>
      </c>
    </row>
    <row r="54" spans="2:23" ht="12.75" customHeight="1">
      <c r="B54" s="63" t="s">
        <v>2</v>
      </c>
      <c r="C54" s="62" t="s">
        <v>2</v>
      </c>
      <c r="D54" s="60">
        <v>0.558105911859664</v>
      </c>
      <c r="E54" s="60">
        <v>0.562002257288566</v>
      </c>
      <c r="F54" s="60">
        <v>0.562950708597337</v>
      </c>
      <c r="G54" s="60">
        <v>0.56466332345178</v>
      </c>
      <c r="H54" s="60">
        <v>0.565454096168352</v>
      </c>
      <c r="I54" s="60">
        <v>0.565660127783024</v>
      </c>
      <c r="J54" s="60">
        <v>0.566626702818007</v>
      </c>
      <c r="K54" s="60">
        <v>0.580034046359846</v>
      </c>
      <c r="L54" s="60">
        <v>0.622227822185156</v>
      </c>
      <c r="M54" s="60">
        <v>0.630697777472346</v>
      </c>
      <c r="N54" s="60">
        <v>0.786373440826836</v>
      </c>
      <c r="O54" s="60">
        <v>0.828411163844386</v>
      </c>
      <c r="P54" s="60">
        <v>0.833043902352551</v>
      </c>
      <c r="Q54" s="60">
        <v>0.835559171114535</v>
      </c>
      <c r="R54" s="60">
        <v>0.840482659081035</v>
      </c>
      <c r="S54" s="60">
        <v>0.846445421210139</v>
      </c>
      <c r="T54" s="60">
        <v>0.846445421210139</v>
      </c>
      <c r="U54" s="60">
        <v>0.846445421210139</v>
      </c>
      <c r="V54" s="60">
        <v>0.846445421210139</v>
      </c>
      <c r="W54" s="60">
        <v>0.846300061324137</v>
      </c>
    </row>
    <row r="55" spans="2:23" ht="12.75" customHeight="1">
      <c r="B55" s="63" t="s">
        <v>35</v>
      </c>
      <c r="C55" s="61" t="s">
        <v>35</v>
      </c>
      <c r="D55" s="58">
        <v>8.4974785926444</v>
      </c>
      <c r="E55" s="58">
        <v>8.83050563341866</v>
      </c>
      <c r="F55" s="58">
        <v>8.83053230321379</v>
      </c>
      <c r="G55" s="58">
        <v>8.83055897846239</v>
      </c>
      <c r="H55" s="58">
        <v>9.43767884781924</v>
      </c>
      <c r="I55" s="58">
        <v>9.68010388277137</v>
      </c>
      <c r="J55" s="58">
        <v>12.0227564254593</v>
      </c>
      <c r="K55" s="58">
        <v>15.0901764907851</v>
      </c>
      <c r="L55" s="58">
        <v>17.1390778725458</v>
      </c>
      <c r="M55" s="58">
        <v>17.1390778725458</v>
      </c>
      <c r="N55" s="58">
        <v>18.3898397827864</v>
      </c>
      <c r="O55" s="58">
        <v>19.0097497107151</v>
      </c>
      <c r="P55" s="58">
        <v>19.1712348398022</v>
      </c>
      <c r="Q55" s="58">
        <v>19.2972919829345</v>
      </c>
      <c r="R55" s="58">
        <v>19.6763072651128</v>
      </c>
      <c r="S55" s="58">
        <v>20.5903644731121</v>
      </c>
      <c r="T55" s="58">
        <v>20.5903644731121</v>
      </c>
      <c r="U55" s="58">
        <v>20.5903644731121</v>
      </c>
      <c r="V55" s="58">
        <v>20.5903644731121</v>
      </c>
      <c r="W55" s="58">
        <v>20.5902924849672</v>
      </c>
    </row>
    <row r="56" spans="2:23" ht="12.75" customHeight="1">
      <c r="B56" s="63" t="s">
        <v>36</v>
      </c>
      <c r="C56" s="61" t="s">
        <v>36</v>
      </c>
      <c r="D56" s="58">
        <v>23.8065310111886</v>
      </c>
      <c r="E56" s="58">
        <v>23.8063932827514</v>
      </c>
      <c r="F56" s="58">
        <v>23.8062587060342</v>
      </c>
      <c r="G56" s="58">
        <v>23.8061241293169</v>
      </c>
      <c r="H56" s="58">
        <v>23.8059895525997</v>
      </c>
      <c r="I56" s="58">
        <v>23.8058549844937</v>
      </c>
      <c r="J56" s="58">
        <v>23.8057204077764</v>
      </c>
      <c r="K56" s="58">
        <v>23.8055858396704</v>
      </c>
      <c r="L56" s="58">
        <v>23.8054512629532</v>
      </c>
      <c r="M56" s="58">
        <v>23.8054512629532</v>
      </c>
      <c r="N56" s="58">
        <v>23.8054512629532</v>
      </c>
      <c r="O56" s="58">
        <v>23.8054512629532</v>
      </c>
      <c r="P56" s="58">
        <v>23.8054512629532</v>
      </c>
      <c r="Q56" s="58">
        <v>23.8054512629532</v>
      </c>
      <c r="R56" s="58">
        <v>23.8054512629532</v>
      </c>
      <c r="S56" s="58">
        <v>23.8054512629532</v>
      </c>
      <c r="T56" s="58">
        <v>23.8054512629532</v>
      </c>
      <c r="U56" s="58">
        <v>23.8054512629532</v>
      </c>
      <c r="V56" s="58">
        <v>23.8054512629532</v>
      </c>
      <c r="W56" s="58">
        <v>23.805453372711</v>
      </c>
    </row>
    <row r="57" spans="2:23" ht="12.75" customHeight="1">
      <c r="B57" s="63" t="s">
        <v>221</v>
      </c>
      <c r="C57" s="61" t="s">
        <v>221</v>
      </c>
      <c r="D57" s="58">
        <v>4.84140349382247</v>
      </c>
      <c r="E57" s="58">
        <v>4.84573756479444</v>
      </c>
      <c r="F57" s="58">
        <v>4.84689148380567</v>
      </c>
      <c r="G57" s="58">
        <v>4.84804469599107</v>
      </c>
      <c r="H57" s="58">
        <v>4.84919632119442</v>
      </c>
      <c r="I57" s="58">
        <v>4.85034681178688</v>
      </c>
      <c r="J57" s="58">
        <v>4.85149739767126</v>
      </c>
      <c r="K57" s="58">
        <v>4.85756043699175</v>
      </c>
      <c r="L57" s="58">
        <v>4.8587256912289</v>
      </c>
      <c r="M57" s="58">
        <v>4.8587256912289</v>
      </c>
      <c r="N57" s="58">
        <v>5.05143089569062</v>
      </c>
      <c r="O57" s="58">
        <v>5.05143089569062</v>
      </c>
      <c r="P57" s="58">
        <v>5.05143089569062</v>
      </c>
      <c r="Q57" s="58">
        <v>5.05143089569062</v>
      </c>
      <c r="R57" s="58">
        <v>5.05143089569062</v>
      </c>
      <c r="S57" s="58">
        <v>5.05143089569062</v>
      </c>
      <c r="T57" s="58">
        <v>5.05143089569062</v>
      </c>
      <c r="U57" s="58">
        <v>5.05143089569062</v>
      </c>
      <c r="V57" s="58">
        <v>5.05143089569062</v>
      </c>
      <c r="W57" s="58">
        <v>5.0514091275922</v>
      </c>
    </row>
    <row r="58" spans="2:23" ht="12.75" customHeight="1">
      <c r="B58" s="63" t="s">
        <v>245</v>
      </c>
      <c r="C58" s="61" t="s">
        <v>170</v>
      </c>
      <c r="D58" s="58">
        <v>14.2461119066143</v>
      </c>
      <c r="E58" s="58">
        <v>14.2462465780291</v>
      </c>
      <c r="F58" s="58">
        <v>14.2463813621313</v>
      </c>
      <c r="G58" s="58">
        <v>18.108919973517</v>
      </c>
      <c r="H58" s="58">
        <v>18.1090477634902</v>
      </c>
      <c r="I58" s="58">
        <v>26.3757205261258</v>
      </c>
      <c r="J58" s="58">
        <v>26.3758203170456</v>
      </c>
      <c r="K58" s="58">
        <v>26.3759201079655</v>
      </c>
      <c r="L58" s="58">
        <v>28.3482511534866</v>
      </c>
      <c r="M58" s="58">
        <v>28.3482511534866</v>
      </c>
      <c r="N58" s="58">
        <v>28.3482511534866</v>
      </c>
      <c r="O58" s="58">
        <v>28.3482511534866</v>
      </c>
      <c r="P58" s="58">
        <v>28.3482511534866</v>
      </c>
      <c r="Q58" s="58">
        <v>28.3482511534866</v>
      </c>
      <c r="R58" s="58">
        <v>28.3482511534866</v>
      </c>
      <c r="S58" s="58">
        <v>28.3482511534866</v>
      </c>
      <c r="T58" s="58">
        <v>28.3482511534866</v>
      </c>
      <c r="U58" s="58">
        <v>28.3482511534866</v>
      </c>
      <c r="V58" s="58">
        <v>28.3482511534866</v>
      </c>
      <c r="W58" s="58">
        <v>28.3482190501091</v>
      </c>
    </row>
    <row r="59" spans="2:23" ht="12.75" customHeight="1">
      <c r="B59" s="63" t="s">
        <v>246</v>
      </c>
      <c r="C59" s="61" t="s">
        <v>171</v>
      </c>
      <c r="D59" s="59">
        <v>8.45988485431268</v>
      </c>
      <c r="E59" s="59">
        <v>8.58362240762209</v>
      </c>
      <c r="F59" s="59">
        <v>8.95352214692068</v>
      </c>
      <c r="G59" s="59">
        <v>9.01008081874785</v>
      </c>
      <c r="H59" s="59">
        <v>9.0100811903385</v>
      </c>
      <c r="I59" s="59">
        <v>14.036445631967</v>
      </c>
      <c r="J59" s="59">
        <v>14.0382129813642</v>
      </c>
      <c r="K59" s="59">
        <v>17.6861647270454</v>
      </c>
      <c r="L59" s="59">
        <v>17.6871234951698</v>
      </c>
      <c r="M59" s="59">
        <v>17.6871234951698</v>
      </c>
      <c r="N59" s="59">
        <v>17.8632893965517</v>
      </c>
      <c r="O59" s="59">
        <v>17.8632893965517</v>
      </c>
      <c r="P59" s="59">
        <v>17.8666072240277</v>
      </c>
      <c r="Q59" s="59">
        <v>17.9639145412244</v>
      </c>
      <c r="R59" s="59">
        <v>18.2063961813795</v>
      </c>
      <c r="S59" s="59">
        <v>18.2063961813795</v>
      </c>
      <c r="T59" s="59">
        <v>18.2063961813795</v>
      </c>
      <c r="U59" s="59">
        <v>18.2063961813795</v>
      </c>
      <c r="V59" s="59">
        <v>18.2063961813795</v>
      </c>
      <c r="W59" s="59">
        <v>18.2063953280973</v>
      </c>
    </row>
    <row r="60" spans="2:23" ht="12.75" customHeight="1">
      <c r="B60" s="63" t="s">
        <v>133</v>
      </c>
      <c r="C60" s="62" t="s">
        <v>133</v>
      </c>
      <c r="D60" s="60">
        <v>0.535970646311691</v>
      </c>
      <c r="E60" s="60">
        <v>0.535947484293566</v>
      </c>
      <c r="F60" s="60">
        <v>0.535924518106905</v>
      </c>
      <c r="G60" s="60">
        <v>0.535901674876017</v>
      </c>
      <c r="H60" s="60">
        <v>0.535878955381573</v>
      </c>
      <c r="I60" s="60">
        <v>0.535856364893106</v>
      </c>
      <c r="J60" s="60">
        <v>0.535833907118807</v>
      </c>
      <c r="K60" s="60">
        <v>0.535811580887668</v>
      </c>
      <c r="L60" s="60">
        <v>0.535789385419017</v>
      </c>
      <c r="M60" s="60">
        <v>0.535789385419017</v>
      </c>
      <c r="N60" s="60">
        <v>0.535789385419017</v>
      </c>
      <c r="O60" s="60">
        <v>0.535789385419017</v>
      </c>
      <c r="P60" s="60">
        <v>0.535789385419017</v>
      </c>
      <c r="Q60" s="60">
        <v>0.563705236728711</v>
      </c>
      <c r="R60" s="60">
        <v>0.563705236728711</v>
      </c>
      <c r="S60" s="60">
        <v>0.575469929029674</v>
      </c>
      <c r="T60" s="60">
        <v>0.575469929029674</v>
      </c>
      <c r="U60" s="60">
        <v>0.575469929029674</v>
      </c>
      <c r="V60" s="60">
        <v>0.575469929029674</v>
      </c>
      <c r="W60" s="60">
        <v>0.575470572381117</v>
      </c>
    </row>
    <row r="61" spans="2:23" ht="12.75" customHeight="1">
      <c r="B61" s="63" t="s">
        <v>247</v>
      </c>
      <c r="C61" s="62" t="s">
        <v>172</v>
      </c>
      <c r="D61" s="60">
        <v>30.3155989926371</v>
      </c>
      <c r="E61" s="60">
        <v>30.3155914388176</v>
      </c>
      <c r="F61" s="60">
        <v>30.9304809686378</v>
      </c>
      <c r="G61" s="60">
        <v>30.9304200734959</v>
      </c>
      <c r="H61" s="60">
        <v>30.9303591611471</v>
      </c>
      <c r="I61" s="60">
        <v>30.9313201480869</v>
      </c>
      <c r="J61" s="60">
        <v>30.9312605434608</v>
      </c>
      <c r="K61" s="60">
        <v>30.9312009560417</v>
      </c>
      <c r="L61" s="60">
        <v>30.9311413514157</v>
      </c>
      <c r="M61" s="60">
        <v>30.9311413514157</v>
      </c>
      <c r="N61" s="60">
        <v>30.9311413514157</v>
      </c>
      <c r="O61" s="60">
        <v>30.9311413514157</v>
      </c>
      <c r="P61" s="60">
        <v>30.933088344096</v>
      </c>
      <c r="Q61" s="60">
        <v>30.933088344096</v>
      </c>
      <c r="R61" s="60">
        <v>30.933088344096</v>
      </c>
      <c r="S61" s="60">
        <v>30.933088344096</v>
      </c>
      <c r="T61" s="60">
        <v>30.933088344096</v>
      </c>
      <c r="U61" s="60">
        <v>30.933088344096</v>
      </c>
      <c r="V61" s="60">
        <v>30.933088344096</v>
      </c>
      <c r="W61" s="60">
        <v>30.9333201035383</v>
      </c>
    </row>
    <row r="62" spans="2:23" ht="12.75" customHeight="1">
      <c r="B62" s="63" t="s">
        <v>81</v>
      </c>
      <c r="C62" s="62" t="s">
        <v>81</v>
      </c>
      <c r="D62" s="60">
        <v>10.7715476256136</v>
      </c>
      <c r="E62" s="60">
        <v>11.0290107430645</v>
      </c>
      <c r="F62" s="60">
        <v>11.4092742519303</v>
      </c>
      <c r="G62" s="60">
        <v>11.5373529009917</v>
      </c>
      <c r="H62" s="60">
        <v>12.5537478387651</v>
      </c>
      <c r="I62" s="60">
        <v>12.9544243834076</v>
      </c>
      <c r="J62" s="60">
        <v>13.6836921898708</v>
      </c>
      <c r="K62" s="60">
        <v>14.7235007466404</v>
      </c>
      <c r="L62" s="60">
        <v>15.9980663053885</v>
      </c>
      <c r="M62" s="60">
        <v>16.8172931844245</v>
      </c>
      <c r="N62" s="60">
        <v>18.6776706056587</v>
      </c>
      <c r="O62" s="60">
        <v>19.5357808890535</v>
      </c>
      <c r="P62" s="60">
        <v>22.107288300787</v>
      </c>
      <c r="Q62" s="60">
        <v>22.8238747750566</v>
      </c>
      <c r="R62" s="60">
        <v>24.544209546804</v>
      </c>
      <c r="S62" s="60">
        <v>26.5592277572572</v>
      </c>
      <c r="T62" s="60">
        <v>27.796371507659</v>
      </c>
      <c r="U62" s="60">
        <v>27.7988518699117</v>
      </c>
      <c r="V62" s="60">
        <v>27.7988518699117</v>
      </c>
      <c r="W62" s="60">
        <v>27.7988576055769</v>
      </c>
    </row>
    <row r="63" spans="2:23" ht="12.75" customHeight="1">
      <c r="B63" s="63" t="s">
        <v>222</v>
      </c>
      <c r="C63" s="62" t="s">
        <v>222</v>
      </c>
      <c r="D63" s="60">
        <v>2.15653097274296</v>
      </c>
      <c r="E63" s="60">
        <v>2.15812508043331</v>
      </c>
      <c r="F63" s="60">
        <v>2.15927537233873</v>
      </c>
      <c r="G63" s="60">
        <v>2.1604259453735</v>
      </c>
      <c r="H63" s="60">
        <v>2.16157680789074</v>
      </c>
      <c r="I63" s="60">
        <v>2.16272788128265</v>
      </c>
      <c r="J63" s="60">
        <v>2.16387916123438</v>
      </c>
      <c r="K63" s="60">
        <v>2.16503075091519</v>
      </c>
      <c r="L63" s="60">
        <v>2.16618268047376</v>
      </c>
      <c r="M63" s="60">
        <v>2.16618268047376</v>
      </c>
      <c r="N63" s="60">
        <v>2.16618268047376</v>
      </c>
      <c r="O63" s="60">
        <v>2.16618268047376</v>
      </c>
      <c r="P63" s="60">
        <v>2.16618268047376</v>
      </c>
      <c r="Q63" s="60">
        <v>2.16618268047376</v>
      </c>
      <c r="R63" s="60">
        <v>2.16618268047376</v>
      </c>
      <c r="S63" s="60">
        <v>2.16618268047376</v>
      </c>
      <c r="T63" s="60">
        <v>2.16618268047376</v>
      </c>
      <c r="U63" s="60">
        <v>2.16618268047376</v>
      </c>
      <c r="V63" s="60">
        <v>2.16618268047376</v>
      </c>
      <c r="W63" s="60">
        <v>2.16616940737358</v>
      </c>
    </row>
    <row r="64" spans="2:23" ht="12.75" customHeight="1">
      <c r="B64" s="63" t="s">
        <v>134</v>
      </c>
      <c r="C64" s="62" t="s">
        <v>134</v>
      </c>
      <c r="D64" s="60">
        <v>23.5651790602466</v>
      </c>
      <c r="E64" s="60">
        <v>28.380997317057</v>
      </c>
      <c r="F64" s="60">
        <v>28.3816459660959</v>
      </c>
      <c r="G64" s="60">
        <v>28.3822940891655</v>
      </c>
      <c r="H64" s="60">
        <v>28.382941652325</v>
      </c>
      <c r="I64" s="60">
        <v>28.3835887049326</v>
      </c>
      <c r="J64" s="60">
        <v>28.3842352565272</v>
      </c>
      <c r="K64" s="60">
        <v>28.3848813282939</v>
      </c>
      <c r="L64" s="60">
        <v>28.3855269061463</v>
      </c>
      <c r="M64" s="60">
        <v>28.3855269061463</v>
      </c>
      <c r="N64" s="60">
        <v>28.3855269061463</v>
      </c>
      <c r="O64" s="60">
        <v>28.3855269061463</v>
      </c>
      <c r="P64" s="60">
        <v>28.3855269061463</v>
      </c>
      <c r="Q64" s="60">
        <v>28.3855269061463</v>
      </c>
      <c r="R64" s="60">
        <v>28.3855269061463</v>
      </c>
      <c r="S64" s="60">
        <v>28.3855269061463</v>
      </c>
      <c r="T64" s="60">
        <v>28.3855269061463</v>
      </c>
      <c r="U64" s="60">
        <v>28.3855269061463</v>
      </c>
      <c r="V64" s="60">
        <v>28.3855269061463</v>
      </c>
      <c r="W64" s="60">
        <v>28.3856196307129</v>
      </c>
    </row>
    <row r="65" spans="2:23" ht="12.75" customHeight="1">
      <c r="B65" s="63" t="s">
        <v>37</v>
      </c>
      <c r="C65" s="61" t="s">
        <v>37</v>
      </c>
      <c r="D65" s="58">
        <v>1.84016615839358</v>
      </c>
      <c r="E65" s="58">
        <v>2.28674718964554</v>
      </c>
      <c r="F65" s="58">
        <v>2.94187974289756</v>
      </c>
      <c r="G65" s="58">
        <v>2.94371803418754</v>
      </c>
      <c r="H65" s="58">
        <v>2.95212229111723</v>
      </c>
      <c r="I65" s="58">
        <v>3.88676769299453</v>
      </c>
      <c r="J65" s="58">
        <v>3.88738614098921</v>
      </c>
      <c r="K65" s="58">
        <v>3.89495987482792</v>
      </c>
      <c r="L65" s="58">
        <v>3.89499393423672</v>
      </c>
      <c r="M65" s="58">
        <v>3.89596648047366</v>
      </c>
      <c r="N65" s="58">
        <v>4.27195998519534</v>
      </c>
      <c r="O65" s="58">
        <v>4.36327817669008</v>
      </c>
      <c r="P65" s="58">
        <v>8.62206816193599</v>
      </c>
      <c r="Q65" s="58">
        <v>8.69639409187089</v>
      </c>
      <c r="R65" s="58">
        <v>8.70713410514801</v>
      </c>
      <c r="S65" s="58">
        <v>8.7141569281456</v>
      </c>
      <c r="T65" s="58">
        <v>8.72658378674202</v>
      </c>
      <c r="U65" s="58">
        <v>8.72658378674202</v>
      </c>
      <c r="V65" s="58">
        <v>8.72658378674202</v>
      </c>
      <c r="W65" s="58">
        <v>8.72655952813357</v>
      </c>
    </row>
    <row r="66" spans="2:23" ht="12.75" customHeight="1">
      <c r="B66" s="63" t="s">
        <v>248</v>
      </c>
      <c r="C66" s="61" t="s">
        <v>173</v>
      </c>
      <c r="D66" s="58">
        <v>13.3461686185822</v>
      </c>
      <c r="E66" s="58">
        <v>13.3462109045574</v>
      </c>
      <c r="F66" s="58">
        <v>13.3462512260147</v>
      </c>
      <c r="G66" s="58">
        <v>13.3462915402363</v>
      </c>
      <c r="H66" s="58">
        <v>13.3463318399862</v>
      </c>
      <c r="I66" s="58">
        <v>13.3463721288825</v>
      </c>
      <c r="J66" s="58">
        <v>13.5079892092617</v>
      </c>
      <c r="K66" s="58">
        <v>13.508029707996</v>
      </c>
      <c r="L66" s="58">
        <v>13.5080701850228</v>
      </c>
      <c r="M66" s="58">
        <v>13.5080701850228</v>
      </c>
      <c r="N66" s="58">
        <v>13.5080701850228</v>
      </c>
      <c r="O66" s="58">
        <v>13.5080701850228</v>
      </c>
      <c r="P66" s="58">
        <v>13.5080701850228</v>
      </c>
      <c r="Q66" s="58">
        <v>13.9055681381979</v>
      </c>
      <c r="R66" s="58">
        <v>13.9055681381979</v>
      </c>
      <c r="S66" s="58">
        <v>13.9055681381979</v>
      </c>
      <c r="T66" s="58">
        <v>13.9055681381979</v>
      </c>
      <c r="U66" s="58">
        <v>13.9055681381979</v>
      </c>
      <c r="V66" s="58">
        <v>13.9055681381979</v>
      </c>
      <c r="W66" s="58">
        <v>13.9055638763157</v>
      </c>
    </row>
    <row r="67" spans="2:23" ht="12.75" customHeight="1">
      <c r="B67" s="63" t="s">
        <v>249</v>
      </c>
      <c r="C67" s="61" t="s">
        <v>174</v>
      </c>
      <c r="D67" s="58">
        <v>3.84011069471305</v>
      </c>
      <c r="E67" s="58">
        <v>3.84002828280972</v>
      </c>
      <c r="F67" s="58">
        <v>3.83994586723139</v>
      </c>
      <c r="G67" s="58">
        <v>4.22091830196567</v>
      </c>
      <c r="H67" s="58">
        <v>4.22086321737173</v>
      </c>
      <c r="I67" s="58">
        <v>4.22080812542779</v>
      </c>
      <c r="J67" s="58">
        <v>4.66171481806447</v>
      </c>
      <c r="K67" s="58">
        <v>4.66165971142053</v>
      </c>
      <c r="L67" s="58">
        <v>4.66160459007658</v>
      </c>
      <c r="M67" s="58">
        <v>4.66160459007658</v>
      </c>
      <c r="N67" s="58">
        <v>4.8488416046893</v>
      </c>
      <c r="O67" s="58">
        <v>4.8488416046893</v>
      </c>
      <c r="P67" s="58">
        <v>4.8488416046893</v>
      </c>
      <c r="Q67" s="58">
        <v>4.8488416046893</v>
      </c>
      <c r="R67" s="58">
        <v>4.8488416046893</v>
      </c>
      <c r="S67" s="58">
        <v>4.8488416046893</v>
      </c>
      <c r="T67" s="58">
        <v>4.8488416046893</v>
      </c>
      <c r="U67" s="58">
        <v>4.8488416046893</v>
      </c>
      <c r="V67" s="58">
        <v>4.8488416046893</v>
      </c>
      <c r="W67" s="58">
        <v>4.84883875288832</v>
      </c>
    </row>
    <row r="68" spans="2:23" ht="12.75" customHeight="1">
      <c r="B68" s="63" t="s">
        <v>38</v>
      </c>
      <c r="C68" s="61" t="s">
        <v>38</v>
      </c>
      <c r="D68" s="58">
        <v>0.0301350918619577</v>
      </c>
      <c r="E68" s="58">
        <v>0.0301143486932435</v>
      </c>
      <c r="F68" s="58">
        <v>0.0300953396956731</v>
      </c>
      <c r="G68" s="58">
        <v>15.0499358526072</v>
      </c>
      <c r="H68" s="58">
        <v>16.81042764101</v>
      </c>
      <c r="I68" s="58">
        <v>16.9556865365625</v>
      </c>
      <c r="J68" s="58">
        <v>16.9630673715178</v>
      </c>
      <c r="K68" s="58">
        <v>16.963100213698</v>
      </c>
      <c r="L68" s="58">
        <v>16.9667935884972</v>
      </c>
      <c r="M68" s="58">
        <v>22.1551528849047</v>
      </c>
      <c r="N68" s="58">
        <v>22.1551528849047</v>
      </c>
      <c r="O68" s="58">
        <v>22.1551528849047</v>
      </c>
      <c r="P68" s="58">
        <v>22.1551528849047</v>
      </c>
      <c r="Q68" s="58">
        <v>22.1551528849047</v>
      </c>
      <c r="R68" s="58">
        <v>22.1551528849047</v>
      </c>
      <c r="S68" s="58">
        <v>22.1551528849047</v>
      </c>
      <c r="T68" s="58">
        <v>22.1551528849047</v>
      </c>
      <c r="U68" s="58">
        <v>22.1551528849047</v>
      </c>
      <c r="V68" s="58">
        <v>22.1551528849047</v>
      </c>
      <c r="W68" s="58">
        <v>22.1551719183956</v>
      </c>
    </row>
    <row r="69" spans="2:23" ht="12.75" customHeight="1">
      <c r="B69" s="63" t="s">
        <v>39</v>
      </c>
      <c r="C69" s="61" t="s">
        <v>39</v>
      </c>
      <c r="D69" s="59">
        <v>6.89977132769412</v>
      </c>
      <c r="E69" s="59">
        <v>7.02543768975088</v>
      </c>
      <c r="F69" s="59">
        <v>7.02543068033461</v>
      </c>
      <c r="G69" s="59">
        <v>7.02542367493693</v>
      </c>
      <c r="H69" s="59">
        <v>7.47599446213166</v>
      </c>
      <c r="I69" s="59">
        <v>7.4932387097104</v>
      </c>
      <c r="J69" s="59">
        <v>7.63891194553109</v>
      </c>
      <c r="K69" s="59">
        <v>7.63890614761344</v>
      </c>
      <c r="L69" s="59">
        <v>7.6389003742259</v>
      </c>
      <c r="M69" s="59">
        <v>7.6389003742259</v>
      </c>
      <c r="N69" s="59">
        <v>8.53135993261483</v>
      </c>
      <c r="O69" s="59">
        <v>8.99725737761757</v>
      </c>
      <c r="P69" s="59">
        <v>9.00088958372292</v>
      </c>
      <c r="Q69" s="59">
        <v>9.00088958372292</v>
      </c>
      <c r="R69" s="59">
        <v>9.00088958372292</v>
      </c>
      <c r="S69" s="59">
        <v>9.00088958372292</v>
      </c>
      <c r="T69" s="59">
        <v>9.00088958372292</v>
      </c>
      <c r="U69" s="59">
        <v>9.00088958372292</v>
      </c>
      <c r="V69" s="59">
        <v>9.00088958372292</v>
      </c>
      <c r="W69" s="59">
        <v>9.00088865452987</v>
      </c>
    </row>
    <row r="70" spans="2:23" ht="12.75" customHeight="1">
      <c r="B70" s="63" t="s">
        <v>114</v>
      </c>
      <c r="C70" s="62" t="s">
        <v>114</v>
      </c>
      <c r="D70" s="60">
        <v>4.88952898838254</v>
      </c>
      <c r="E70" s="60">
        <v>4.89401796274985</v>
      </c>
      <c r="F70" s="60">
        <v>5.03804747222979</v>
      </c>
      <c r="G70" s="60">
        <v>5.61697201403124</v>
      </c>
      <c r="H70" s="60">
        <v>5.72186206314145</v>
      </c>
      <c r="I70" s="60">
        <v>5.84434632286637</v>
      </c>
      <c r="J70" s="60">
        <v>5.98516920510361</v>
      </c>
      <c r="K70" s="60">
        <v>6.01907481179899</v>
      </c>
      <c r="L70" s="60">
        <v>6.20774697018681</v>
      </c>
      <c r="M70" s="60">
        <v>6.42492832783542</v>
      </c>
      <c r="N70" s="60">
        <v>6.43955512884929</v>
      </c>
      <c r="O70" s="60">
        <v>6.49457619966088</v>
      </c>
      <c r="P70" s="60">
        <v>6.49574762553159</v>
      </c>
      <c r="Q70" s="60">
        <v>6.55568441894222</v>
      </c>
      <c r="R70" s="60">
        <v>6.55568441894222</v>
      </c>
      <c r="S70" s="60">
        <v>6.55568441894222</v>
      </c>
      <c r="T70" s="60">
        <v>6.55568441894222</v>
      </c>
      <c r="U70" s="60">
        <v>6.55568441894222</v>
      </c>
      <c r="V70" s="60">
        <v>6.55568441894222</v>
      </c>
      <c r="W70" s="60">
        <v>6.55569217601751</v>
      </c>
    </row>
    <row r="71" spans="2:23" ht="12.75" customHeight="1">
      <c r="B71" s="63" t="s">
        <v>82</v>
      </c>
      <c r="C71" s="62" t="s">
        <v>82</v>
      </c>
      <c r="D71" s="60">
        <v>2.46892905543361</v>
      </c>
      <c r="E71" s="60">
        <v>2.46891627708078</v>
      </c>
      <c r="F71" s="60">
        <v>2.46891627708078</v>
      </c>
      <c r="G71" s="60">
        <v>2.46891627708078</v>
      </c>
      <c r="H71" s="60">
        <v>2.46891627708078</v>
      </c>
      <c r="I71" s="60">
        <v>2.46891627708078</v>
      </c>
      <c r="J71" s="60">
        <v>2.46891627708078</v>
      </c>
      <c r="K71" s="60">
        <v>2.46891627708078</v>
      </c>
      <c r="L71" s="60">
        <v>2.46891627708078</v>
      </c>
      <c r="M71" s="60">
        <v>2.46891627708078</v>
      </c>
      <c r="N71" s="60">
        <v>2.46891627708078</v>
      </c>
      <c r="O71" s="60">
        <v>2.46891627708078</v>
      </c>
      <c r="P71" s="60">
        <v>2.46891627708078</v>
      </c>
      <c r="Q71" s="60">
        <v>2.46891627708078</v>
      </c>
      <c r="R71" s="60">
        <v>2.46891627708078</v>
      </c>
      <c r="S71" s="60">
        <v>2.46891627708078</v>
      </c>
      <c r="T71" s="60">
        <v>2.46891627708078</v>
      </c>
      <c r="U71" s="60">
        <v>2.46891627708078</v>
      </c>
      <c r="V71" s="60">
        <v>2.46891627708078</v>
      </c>
      <c r="W71" s="60">
        <v>2.46891627708078</v>
      </c>
    </row>
    <row r="72" spans="2:23" ht="12.75" customHeight="1">
      <c r="B72" s="63" t="s">
        <v>223</v>
      </c>
      <c r="C72" s="62" t="s">
        <v>223</v>
      </c>
      <c r="D72" s="60">
        <v>1.29473744572464</v>
      </c>
      <c r="E72" s="60">
        <v>1.30683151423448</v>
      </c>
      <c r="F72" s="60">
        <v>1.33041854757126</v>
      </c>
      <c r="G72" s="60">
        <v>1.33088382730312</v>
      </c>
      <c r="H72" s="60">
        <v>1.33659406920094</v>
      </c>
      <c r="I72" s="60">
        <v>1.33706279338774</v>
      </c>
      <c r="J72" s="60">
        <v>1.34224769713134</v>
      </c>
      <c r="K72" s="60">
        <v>1.37056220648981</v>
      </c>
      <c r="L72" s="60">
        <v>1.37105278635242</v>
      </c>
      <c r="M72" s="60">
        <v>1.37105278635242</v>
      </c>
      <c r="N72" s="60">
        <v>1.37105278635242</v>
      </c>
      <c r="O72" s="60">
        <v>1.37105278635242</v>
      </c>
      <c r="P72" s="60">
        <v>1.45635741187778</v>
      </c>
      <c r="Q72" s="60">
        <v>1.5347348647989</v>
      </c>
      <c r="R72" s="60">
        <v>1.5347348647989</v>
      </c>
      <c r="S72" s="60">
        <v>1.5347348647989</v>
      </c>
      <c r="T72" s="60">
        <v>1.5347348647989</v>
      </c>
      <c r="U72" s="60">
        <v>1.5347348647989</v>
      </c>
      <c r="V72" s="60">
        <v>1.5347348647989</v>
      </c>
      <c r="W72" s="60">
        <v>1.53363510648375</v>
      </c>
    </row>
    <row r="73" spans="2:23" ht="12.75" customHeight="1">
      <c r="B73" s="63" t="s">
        <v>250</v>
      </c>
      <c r="C73" s="62" t="s">
        <v>175</v>
      </c>
      <c r="D73" s="60">
        <v>14.407147830546</v>
      </c>
      <c r="E73" s="60">
        <v>14.4071689795634</v>
      </c>
      <c r="F73" s="60">
        <v>14.6617285997978</v>
      </c>
      <c r="G73" s="60">
        <v>14.66266930918</v>
      </c>
      <c r="H73" s="60">
        <v>14.6626853650772</v>
      </c>
      <c r="I73" s="60">
        <v>14.6627014465922</v>
      </c>
      <c r="J73" s="60">
        <v>14.6627175521237</v>
      </c>
      <c r="K73" s="60">
        <v>14.662733684874</v>
      </c>
      <c r="L73" s="60">
        <v>14.6627836394007</v>
      </c>
      <c r="M73" s="60">
        <v>14.6627836394007</v>
      </c>
      <c r="N73" s="60">
        <v>14.6627836394007</v>
      </c>
      <c r="O73" s="60">
        <v>14.6627836394007</v>
      </c>
      <c r="P73" s="60">
        <v>14.6627836394007</v>
      </c>
      <c r="Q73" s="60">
        <v>14.6627836394007</v>
      </c>
      <c r="R73" s="60">
        <v>14.6627836394007</v>
      </c>
      <c r="S73" s="60">
        <v>14.6627836394007</v>
      </c>
      <c r="T73" s="60">
        <v>14.6627836394007</v>
      </c>
      <c r="U73" s="60">
        <v>14.6627836394007</v>
      </c>
      <c r="V73" s="60">
        <v>14.6627836394007</v>
      </c>
      <c r="W73" s="60">
        <v>14.6627760389475</v>
      </c>
    </row>
    <row r="74" spans="2:23" ht="12.75" customHeight="1">
      <c r="B74" s="63" t="s">
        <v>251</v>
      </c>
      <c r="C74" s="62" t="s">
        <v>176</v>
      </c>
      <c r="D74" s="60">
        <v>9.38581764033291</v>
      </c>
      <c r="E74" s="60">
        <v>9.38582078152428</v>
      </c>
      <c r="F74" s="60">
        <v>9.38582392271565</v>
      </c>
      <c r="G74" s="60">
        <v>9.38582705607363</v>
      </c>
      <c r="H74" s="60">
        <v>9.3858302050984</v>
      </c>
      <c r="I74" s="60">
        <v>9.38583334628977</v>
      </c>
      <c r="J74" s="60">
        <v>9.38583648748114</v>
      </c>
      <c r="K74" s="60">
        <v>9.38583963650591</v>
      </c>
      <c r="L74" s="60">
        <v>9.38584278553068</v>
      </c>
      <c r="M74" s="60">
        <v>9.38584278553068</v>
      </c>
      <c r="N74" s="60">
        <v>9.38584278553068</v>
      </c>
      <c r="O74" s="60">
        <v>9.38584278553068</v>
      </c>
      <c r="P74" s="60">
        <v>9.38584278553068</v>
      </c>
      <c r="Q74" s="60">
        <v>9.38584278553068</v>
      </c>
      <c r="R74" s="60">
        <v>9.38584278553068</v>
      </c>
      <c r="S74" s="60">
        <v>9.38584278553068</v>
      </c>
      <c r="T74" s="60">
        <v>9.38584278553068</v>
      </c>
      <c r="U74" s="60">
        <v>9.38584278553068</v>
      </c>
      <c r="V74" s="60">
        <v>9.38584278553068</v>
      </c>
      <c r="W74" s="60">
        <v>9.38584270719673</v>
      </c>
    </row>
    <row r="75" spans="2:23" ht="12.75" customHeight="1">
      <c r="B75" s="63" t="s">
        <v>40</v>
      </c>
      <c r="C75" s="61" t="s">
        <v>40</v>
      </c>
      <c r="D75" s="58">
        <v>12.7744956439461</v>
      </c>
      <c r="E75" s="58">
        <v>12.7751920094463</v>
      </c>
      <c r="F75" s="58">
        <v>12.778151570421</v>
      </c>
      <c r="G75" s="58">
        <v>12.7790293702168</v>
      </c>
      <c r="H75" s="58">
        <v>12.8925863003472</v>
      </c>
      <c r="I75" s="58">
        <v>13.1612786935991</v>
      </c>
      <c r="J75" s="58">
        <v>13.1619735043194</v>
      </c>
      <c r="K75" s="58">
        <v>13.1631813678992</v>
      </c>
      <c r="L75" s="58">
        <v>13.1747978511766</v>
      </c>
      <c r="M75" s="58">
        <v>13.1748067901071</v>
      </c>
      <c r="N75" s="58">
        <v>13.1748067901071</v>
      </c>
      <c r="O75" s="58">
        <v>13.1748067901071</v>
      </c>
      <c r="P75" s="58">
        <v>13.1748067901071</v>
      </c>
      <c r="Q75" s="58">
        <v>13.2297947997134</v>
      </c>
      <c r="R75" s="58">
        <v>13.2297947997134</v>
      </c>
      <c r="S75" s="58">
        <v>13.2297947997134</v>
      </c>
      <c r="T75" s="58">
        <v>13.2297947997134</v>
      </c>
      <c r="U75" s="58">
        <v>13.2297947997134</v>
      </c>
      <c r="V75" s="58">
        <v>13.2297947997134</v>
      </c>
      <c r="W75" s="58">
        <v>13.2299786339805</v>
      </c>
    </row>
    <row r="76" spans="2:23" ht="12.75" customHeight="1">
      <c r="B76" s="63" t="s">
        <v>115</v>
      </c>
      <c r="C76" s="61" t="s">
        <v>115</v>
      </c>
      <c r="D76" s="58">
        <v>13.071256537738</v>
      </c>
      <c r="E76" s="58">
        <v>13.0998531171364</v>
      </c>
      <c r="F76" s="58">
        <v>13.200956162495</v>
      </c>
      <c r="G76" s="58">
        <v>13.3160517147454</v>
      </c>
      <c r="H76" s="58">
        <v>13.4527107791912</v>
      </c>
      <c r="I76" s="58">
        <v>13.5251998484935</v>
      </c>
      <c r="J76" s="58">
        <v>13.8772314712465</v>
      </c>
      <c r="K76" s="58">
        <v>14.0033623202497</v>
      </c>
      <c r="L76" s="58">
        <v>14.1369222858408</v>
      </c>
      <c r="M76" s="58">
        <v>14.3689733652392</v>
      </c>
      <c r="N76" s="58">
        <v>14.9549870081251</v>
      </c>
      <c r="O76" s="58">
        <v>15.7468070803577</v>
      </c>
      <c r="P76" s="58">
        <v>16.0582584424961</v>
      </c>
      <c r="Q76" s="58">
        <v>16.0582592254333</v>
      </c>
      <c r="R76" s="58">
        <v>16.0582592254333</v>
      </c>
      <c r="S76" s="58">
        <v>16.0582592254333</v>
      </c>
      <c r="T76" s="58">
        <v>16.0582592254333</v>
      </c>
      <c r="U76" s="58">
        <v>16.0582592254333</v>
      </c>
      <c r="V76" s="58">
        <v>16.0582592254333</v>
      </c>
      <c r="W76" s="58">
        <v>16.0582588545683</v>
      </c>
    </row>
    <row r="77" spans="2:23" ht="12.75" customHeight="1">
      <c r="B77" s="63" t="s">
        <v>135</v>
      </c>
      <c r="C77" s="61" t="s">
        <v>135</v>
      </c>
      <c r="D77" s="58">
        <v>41.0912059527277</v>
      </c>
      <c r="E77" s="58">
        <v>41.0941315853706</v>
      </c>
      <c r="F77" s="58">
        <v>41.0970162047686</v>
      </c>
      <c r="G77" s="58">
        <v>41.1070193442781</v>
      </c>
      <c r="H77" s="58">
        <v>41.223886440495</v>
      </c>
      <c r="I77" s="58">
        <v>41.2267180693287</v>
      </c>
      <c r="J77" s="58">
        <v>41.7792337963656</v>
      </c>
      <c r="K77" s="58">
        <v>41.7817648670744</v>
      </c>
      <c r="L77" s="58">
        <v>41.7842955566867</v>
      </c>
      <c r="M77" s="58">
        <v>41.7842955566867</v>
      </c>
      <c r="N77" s="58">
        <v>41.7842955566867</v>
      </c>
      <c r="O77" s="58">
        <v>41.790708304184</v>
      </c>
      <c r="P77" s="58">
        <v>41.790708304184</v>
      </c>
      <c r="Q77" s="58">
        <v>41.790708304184</v>
      </c>
      <c r="R77" s="58">
        <v>41.790708304184</v>
      </c>
      <c r="S77" s="58">
        <v>41.790708304184</v>
      </c>
      <c r="T77" s="58">
        <v>41.790708304184</v>
      </c>
      <c r="U77" s="58">
        <v>41.790708304184</v>
      </c>
      <c r="V77" s="58">
        <v>41.790708304184</v>
      </c>
      <c r="W77" s="58">
        <v>41.7934283533999</v>
      </c>
    </row>
    <row r="78" spans="2:23" ht="12.75" customHeight="1">
      <c r="B78" s="63" t="s">
        <v>3</v>
      </c>
      <c r="C78" s="61" t="s">
        <v>3</v>
      </c>
      <c r="D78" s="58">
        <v>19.32109299107</v>
      </c>
      <c r="E78" s="58">
        <v>19.3245669248012</v>
      </c>
      <c r="F78" s="58">
        <v>19.328108054516</v>
      </c>
      <c r="G78" s="58">
        <v>19.3363799509489</v>
      </c>
      <c r="H78" s="58">
        <v>19.3364188190901</v>
      </c>
      <c r="I78" s="58">
        <v>19.3372035722722</v>
      </c>
      <c r="J78" s="58">
        <v>19.3374488553252</v>
      </c>
      <c r="K78" s="58">
        <v>19.3436646146259</v>
      </c>
      <c r="L78" s="58">
        <v>19.3437060724738</v>
      </c>
      <c r="M78" s="58">
        <v>19.3437058675596</v>
      </c>
      <c r="N78" s="58">
        <v>19.3769092436314</v>
      </c>
      <c r="O78" s="58">
        <v>19.3769092436314</v>
      </c>
      <c r="P78" s="58">
        <v>19.380338945549</v>
      </c>
      <c r="Q78" s="58">
        <v>19.380338945549</v>
      </c>
      <c r="R78" s="58">
        <v>19.380338945549</v>
      </c>
      <c r="S78" s="58">
        <v>19.520246753226</v>
      </c>
      <c r="T78" s="58">
        <v>19.520246753226</v>
      </c>
      <c r="U78" s="58">
        <v>19.520246753226</v>
      </c>
      <c r="V78" s="58">
        <v>19.520246753226</v>
      </c>
      <c r="W78" s="58">
        <v>19.5202457532443</v>
      </c>
    </row>
    <row r="79" spans="2:23" ht="12.75" customHeight="1">
      <c r="B79" s="63" t="s">
        <v>83</v>
      </c>
      <c r="C79" s="61" t="s">
        <v>83</v>
      </c>
      <c r="D79" s="59">
        <v>0</v>
      </c>
      <c r="E79" s="59">
        <v>0</v>
      </c>
      <c r="F79" s="59">
        <v>0</v>
      </c>
      <c r="G79" s="59">
        <v>0</v>
      </c>
      <c r="H79" s="59">
        <v>0</v>
      </c>
      <c r="I79" s="59">
        <v>0</v>
      </c>
      <c r="J79" s="59">
        <v>0</v>
      </c>
      <c r="K79" s="59">
        <v>0</v>
      </c>
      <c r="L79" s="59">
        <v>0</v>
      </c>
      <c r="M79" s="59">
        <v>0</v>
      </c>
      <c r="N79" s="59">
        <v>0</v>
      </c>
      <c r="O79" s="59">
        <v>2.69769314863475</v>
      </c>
      <c r="P79" s="59">
        <v>2.69769314863475</v>
      </c>
      <c r="Q79" s="59">
        <v>2.69769314863475</v>
      </c>
      <c r="R79" s="59">
        <v>2.69769314863475</v>
      </c>
      <c r="S79" s="59">
        <v>2.69769314863475</v>
      </c>
      <c r="T79" s="59">
        <v>2.69769314863475</v>
      </c>
      <c r="U79" s="59">
        <v>2.69769314863475</v>
      </c>
      <c r="V79" s="59">
        <v>2.69769314863475</v>
      </c>
      <c r="W79" s="59">
        <v>2.69769314863475</v>
      </c>
    </row>
    <row r="80" spans="2:23" ht="12.75" customHeight="1">
      <c r="B80" s="63" t="s">
        <v>84</v>
      </c>
      <c r="C80" s="62" t="s">
        <v>84</v>
      </c>
      <c r="D80" s="60">
        <v>4.73038014703736</v>
      </c>
      <c r="E80" s="60">
        <v>4.73037806505337</v>
      </c>
      <c r="F80" s="60">
        <v>4.73037119931275</v>
      </c>
      <c r="G80" s="60">
        <v>5.90050413514375</v>
      </c>
      <c r="H80" s="60">
        <v>5.90129207627591</v>
      </c>
      <c r="I80" s="60">
        <v>5.9012843453609</v>
      </c>
      <c r="J80" s="60">
        <v>5.90127661444588</v>
      </c>
      <c r="K80" s="60">
        <v>5.90126888353087</v>
      </c>
      <c r="L80" s="60">
        <v>5.90126115261585</v>
      </c>
      <c r="M80" s="60">
        <v>7.06526133924864</v>
      </c>
      <c r="N80" s="60">
        <v>7.06526133924864</v>
      </c>
      <c r="O80" s="60">
        <v>8.42291976916959</v>
      </c>
      <c r="P80" s="60">
        <v>8.49111780071257</v>
      </c>
      <c r="Q80" s="60">
        <v>8.49111780071257</v>
      </c>
      <c r="R80" s="60">
        <v>8.49111780071257</v>
      </c>
      <c r="S80" s="60">
        <v>8.49111780071257</v>
      </c>
      <c r="T80" s="60">
        <v>8.49111780071257</v>
      </c>
      <c r="U80" s="60">
        <v>8.49111780071257</v>
      </c>
      <c r="V80" s="60">
        <v>8.49111780071257</v>
      </c>
      <c r="W80" s="60">
        <v>8.49109381362613</v>
      </c>
    </row>
    <row r="81" spans="2:23" ht="12.75" customHeight="1">
      <c r="B81" s="63" t="s">
        <v>224</v>
      </c>
      <c r="C81" s="62" t="s">
        <v>224</v>
      </c>
      <c r="D81" s="60">
        <v>0.00499889732821635</v>
      </c>
      <c r="E81" s="60">
        <v>0.0282082900726251</v>
      </c>
      <c r="F81" s="60">
        <v>0.0282216439567285</v>
      </c>
      <c r="G81" s="60">
        <v>0.0342073632931993</v>
      </c>
      <c r="H81" s="60">
        <v>0.0342207133450744</v>
      </c>
      <c r="I81" s="60">
        <v>0.0342340618206388</v>
      </c>
      <c r="J81" s="60">
        <v>0.0391182510754545</v>
      </c>
      <c r="K81" s="60">
        <v>0.0391315963008614</v>
      </c>
      <c r="L81" s="60">
        <v>0.0392028307550481</v>
      </c>
      <c r="M81" s="60">
        <v>0.0392028307550481</v>
      </c>
      <c r="N81" s="60">
        <v>0.0470695462317601</v>
      </c>
      <c r="O81" s="60">
        <v>0.0470695462317601</v>
      </c>
      <c r="P81" s="60">
        <v>0.0470695462317601</v>
      </c>
      <c r="Q81" s="60">
        <v>0.0470695462317601</v>
      </c>
      <c r="R81" s="60">
        <v>0.0470695462317601</v>
      </c>
      <c r="S81" s="60">
        <v>0.0470695462317601</v>
      </c>
      <c r="T81" s="60">
        <v>0.0470695462317601</v>
      </c>
      <c r="U81" s="60">
        <v>0.0470695462317601</v>
      </c>
      <c r="V81" s="60">
        <v>0.0470695462317601</v>
      </c>
      <c r="W81" s="60">
        <v>0.04706403329445</v>
      </c>
    </row>
    <row r="82" spans="2:23" ht="12.75" customHeight="1">
      <c r="B82" s="63" t="s">
        <v>41</v>
      </c>
      <c r="C82" s="62" t="s">
        <v>41</v>
      </c>
      <c r="D82" s="60">
        <v>16.1982838868053</v>
      </c>
      <c r="E82" s="60">
        <v>16.9412947534412</v>
      </c>
      <c r="F82" s="60">
        <v>17.0064310068364</v>
      </c>
      <c r="G82" s="60">
        <v>17.0300218307693</v>
      </c>
      <c r="H82" s="60">
        <v>17.4577602380208</v>
      </c>
      <c r="I82" s="60">
        <v>17.5469125472284</v>
      </c>
      <c r="J82" s="60">
        <v>17.5530473712588</v>
      </c>
      <c r="K82" s="60">
        <v>17.5662679299142</v>
      </c>
      <c r="L82" s="60">
        <v>17.5800929868869</v>
      </c>
      <c r="M82" s="60">
        <v>17.5921203428545</v>
      </c>
      <c r="N82" s="60">
        <v>17.5993184112426</v>
      </c>
      <c r="O82" s="60">
        <v>17.5993184112426</v>
      </c>
      <c r="P82" s="60">
        <v>17.6879874063175</v>
      </c>
      <c r="Q82" s="60">
        <v>17.6879874063175</v>
      </c>
      <c r="R82" s="60">
        <v>17.6879874063175</v>
      </c>
      <c r="S82" s="60">
        <v>17.6879874063175</v>
      </c>
      <c r="T82" s="60">
        <v>17.6879874063175</v>
      </c>
      <c r="U82" s="60">
        <v>17.6879874063175</v>
      </c>
      <c r="V82" s="60">
        <v>17.6879874063175</v>
      </c>
      <c r="W82" s="60">
        <v>17.6880716124482</v>
      </c>
    </row>
    <row r="83" spans="2:23" ht="12.75" customHeight="1">
      <c r="B83" s="63" t="s">
        <v>85</v>
      </c>
      <c r="C83" s="62" t="s">
        <v>85</v>
      </c>
      <c r="D83" s="60">
        <v>21.8198872274871</v>
      </c>
      <c r="E83" s="60">
        <v>21.8198819508863</v>
      </c>
      <c r="F83" s="60">
        <v>21.8198695969056</v>
      </c>
      <c r="G83" s="60">
        <v>21.8198572125634</v>
      </c>
      <c r="H83" s="60">
        <v>21.8198448067683</v>
      </c>
      <c r="I83" s="60">
        <v>21.8198323766006</v>
      </c>
      <c r="J83" s="60">
        <v>21.8199653030861</v>
      </c>
      <c r="K83" s="60">
        <v>21.8199526214743</v>
      </c>
      <c r="L83" s="60">
        <v>21.8199399154898</v>
      </c>
      <c r="M83" s="60">
        <v>21.8199399154898</v>
      </c>
      <c r="N83" s="60">
        <v>21.8199399154898</v>
      </c>
      <c r="O83" s="60">
        <v>21.8199399154898</v>
      </c>
      <c r="P83" s="60">
        <v>21.8199399154898</v>
      </c>
      <c r="Q83" s="60">
        <v>21.8199399154898</v>
      </c>
      <c r="R83" s="60">
        <v>21.8199399154898</v>
      </c>
      <c r="S83" s="60">
        <v>21.8199399154898</v>
      </c>
      <c r="T83" s="60">
        <v>21.8199399154898</v>
      </c>
      <c r="U83" s="60">
        <v>21.8199399154898</v>
      </c>
      <c r="V83" s="60">
        <v>21.8199399154898</v>
      </c>
      <c r="W83" s="60">
        <v>21.8199543453812</v>
      </c>
    </row>
    <row r="84" spans="2:23" ht="12.75" customHeight="1">
      <c r="B84" s="63" t="s">
        <v>4</v>
      </c>
      <c r="C84" s="62" t="s">
        <v>4</v>
      </c>
      <c r="D84" s="60">
        <v>5.01553377096722</v>
      </c>
      <c r="E84" s="60">
        <v>5.01565696520017</v>
      </c>
      <c r="F84" s="60">
        <v>5.01578012345635</v>
      </c>
      <c r="G84" s="60">
        <v>5.01590323881278</v>
      </c>
      <c r="H84" s="60">
        <v>5.01602627018558</v>
      </c>
      <c r="I84" s="60">
        <v>5.01628069781476</v>
      </c>
      <c r="J84" s="60">
        <v>5.14859610719189</v>
      </c>
      <c r="K84" s="60">
        <v>5.1514871278543</v>
      </c>
      <c r="L84" s="60">
        <v>5.15244107175294</v>
      </c>
      <c r="M84" s="60">
        <v>5.15244107175294</v>
      </c>
      <c r="N84" s="60">
        <v>5.15244107175294</v>
      </c>
      <c r="O84" s="60">
        <v>5.15244107175294</v>
      </c>
      <c r="P84" s="60">
        <v>5.15244107175294</v>
      </c>
      <c r="Q84" s="60">
        <v>5.15244107175294</v>
      </c>
      <c r="R84" s="60">
        <v>5.15244107175294</v>
      </c>
      <c r="S84" s="60">
        <v>5.15244107175294</v>
      </c>
      <c r="T84" s="60">
        <v>5.15244107175294</v>
      </c>
      <c r="U84" s="60">
        <v>5.15244107175294</v>
      </c>
      <c r="V84" s="60">
        <v>5.15244107175294</v>
      </c>
      <c r="W84" s="60">
        <v>5.1523637265699</v>
      </c>
    </row>
    <row r="85" spans="2:23" ht="12.75" customHeight="1">
      <c r="B85" s="63" t="s">
        <v>5</v>
      </c>
      <c r="C85" s="61" t="s">
        <v>5</v>
      </c>
      <c r="D85" s="58">
        <v>2.68724503685675</v>
      </c>
      <c r="E85" s="58">
        <v>2.68724743468272</v>
      </c>
      <c r="F85" s="58">
        <v>2.68725752514161</v>
      </c>
      <c r="G85" s="58">
        <v>2.6872675762498</v>
      </c>
      <c r="H85" s="58">
        <v>2.68727758415777</v>
      </c>
      <c r="I85" s="58">
        <v>2.68728570793742</v>
      </c>
      <c r="J85" s="58">
        <v>2.68729286676962</v>
      </c>
      <c r="K85" s="58">
        <v>2.68729937930945</v>
      </c>
      <c r="L85" s="58">
        <v>2.68730524983415</v>
      </c>
      <c r="M85" s="58">
        <v>2.69311735244234</v>
      </c>
      <c r="N85" s="58">
        <v>2.69311735244234</v>
      </c>
      <c r="O85" s="58">
        <v>4.33965937681861</v>
      </c>
      <c r="P85" s="58">
        <v>4.42057873977294</v>
      </c>
      <c r="Q85" s="58">
        <v>4.42057873977294</v>
      </c>
      <c r="R85" s="58">
        <v>4.42057873977294</v>
      </c>
      <c r="S85" s="58">
        <v>4.42057873977294</v>
      </c>
      <c r="T85" s="58">
        <v>4.42057873977294</v>
      </c>
      <c r="U85" s="58">
        <v>4.42057873977294</v>
      </c>
      <c r="V85" s="58">
        <v>4.42057873977294</v>
      </c>
      <c r="W85" s="58">
        <v>4.42058999278819</v>
      </c>
    </row>
    <row r="86" spans="2:23" ht="12.75" customHeight="1">
      <c r="B86" s="63" t="s">
        <v>136</v>
      </c>
      <c r="C86" s="61" t="s">
        <v>136</v>
      </c>
      <c r="D86" s="58">
        <v>3.30053755580805</v>
      </c>
      <c r="E86" s="58">
        <v>4.17413594353452</v>
      </c>
      <c r="F86" s="58">
        <v>4.57460670225793</v>
      </c>
      <c r="G86" s="58">
        <v>4.57465247612997</v>
      </c>
      <c r="H86" s="58">
        <v>4.57469821096562</v>
      </c>
      <c r="I86" s="58">
        <v>4.57474391143515</v>
      </c>
      <c r="J86" s="58">
        <v>4.71882317804794</v>
      </c>
      <c r="K86" s="58">
        <v>4.71895513859263</v>
      </c>
      <c r="L86" s="58">
        <v>4.71908716553444</v>
      </c>
      <c r="M86" s="58">
        <v>4.71996242227253</v>
      </c>
      <c r="N86" s="58">
        <v>4.71996242227253</v>
      </c>
      <c r="O86" s="58">
        <v>4.71996242227253</v>
      </c>
      <c r="P86" s="58">
        <v>4.71996242227253</v>
      </c>
      <c r="Q86" s="58">
        <v>4.71996242227253</v>
      </c>
      <c r="R86" s="58">
        <v>4.71996242227253</v>
      </c>
      <c r="S86" s="58">
        <v>4.71996242227253</v>
      </c>
      <c r="T86" s="58">
        <v>4.71996242227253</v>
      </c>
      <c r="U86" s="58">
        <v>4.71996242227253</v>
      </c>
      <c r="V86" s="58">
        <v>4.71996242218441</v>
      </c>
      <c r="W86" s="58">
        <v>4.71996242372648</v>
      </c>
    </row>
    <row r="87" spans="2:23" ht="12.75" customHeight="1">
      <c r="B87" s="63" t="s">
        <v>252</v>
      </c>
      <c r="C87" s="61" t="s">
        <v>177</v>
      </c>
      <c r="D87" s="58">
        <v>13.7241397021519</v>
      </c>
      <c r="E87" s="58">
        <v>15.0447142475234</v>
      </c>
      <c r="F87" s="58">
        <v>15.0709178918928</v>
      </c>
      <c r="G87" s="58">
        <v>15.0761111676528</v>
      </c>
      <c r="H87" s="58">
        <v>15.1117938070183</v>
      </c>
      <c r="I87" s="58">
        <v>15.1207644399656</v>
      </c>
      <c r="J87" s="58">
        <v>15.1225466461645</v>
      </c>
      <c r="K87" s="58">
        <v>15.1226337004381</v>
      </c>
      <c r="L87" s="58">
        <v>15.122659291802</v>
      </c>
      <c r="M87" s="58">
        <v>15.1219130866458</v>
      </c>
      <c r="N87" s="58">
        <v>15.1230595643487</v>
      </c>
      <c r="O87" s="58">
        <v>15.1247506991743</v>
      </c>
      <c r="P87" s="58">
        <v>15.1247506991743</v>
      </c>
      <c r="Q87" s="58">
        <v>15.12475179008</v>
      </c>
      <c r="R87" s="58">
        <v>15.12475179008</v>
      </c>
      <c r="S87" s="58">
        <v>15.12475179008</v>
      </c>
      <c r="T87" s="58">
        <v>15.12475179008</v>
      </c>
      <c r="U87" s="58">
        <v>15.12475179008</v>
      </c>
      <c r="V87" s="58">
        <v>15.12475179008</v>
      </c>
      <c r="W87" s="58">
        <v>15.1247239142312</v>
      </c>
    </row>
    <row r="88" spans="2:23" ht="12.75" customHeight="1">
      <c r="B88" s="63" t="s">
        <v>42</v>
      </c>
      <c r="C88" s="61" t="s">
        <v>42</v>
      </c>
      <c r="D88" s="58">
        <v>9.96101663306097</v>
      </c>
      <c r="E88" s="58">
        <v>9.96137045888266</v>
      </c>
      <c r="F88" s="58">
        <v>9.98418006734513</v>
      </c>
      <c r="G88" s="58">
        <v>9.98438335860328</v>
      </c>
      <c r="H88" s="58">
        <v>9.98439194521548</v>
      </c>
      <c r="I88" s="58">
        <v>9.98440052760591</v>
      </c>
      <c r="J88" s="58">
        <v>9.98440910573192</v>
      </c>
      <c r="K88" s="58">
        <v>9.98441767537175</v>
      </c>
      <c r="L88" s="58">
        <v>9.98442624505423</v>
      </c>
      <c r="M88" s="58">
        <v>9.98442624931864</v>
      </c>
      <c r="N88" s="58">
        <v>9.98442624931864</v>
      </c>
      <c r="O88" s="58">
        <v>9.98442624931864</v>
      </c>
      <c r="P88" s="58">
        <v>9.98483654997811</v>
      </c>
      <c r="Q88" s="58">
        <v>9.98483654997811</v>
      </c>
      <c r="R88" s="58">
        <v>9.98483654997811</v>
      </c>
      <c r="S88" s="58">
        <v>9.98483654997811</v>
      </c>
      <c r="T88" s="58">
        <v>9.98483654997811</v>
      </c>
      <c r="U88" s="58">
        <v>9.98483654997811</v>
      </c>
      <c r="V88" s="58">
        <v>9.98483654997811</v>
      </c>
      <c r="W88" s="58">
        <v>9.98483673761235</v>
      </c>
    </row>
    <row r="89" spans="2:23" ht="12.75" customHeight="1">
      <c r="B89" s="63" t="s">
        <v>6</v>
      </c>
      <c r="C89" s="61" t="s">
        <v>6</v>
      </c>
      <c r="D89" s="59">
        <v>4.27003835381874</v>
      </c>
      <c r="E89" s="59">
        <v>4.28475063094836</v>
      </c>
      <c r="F89" s="59">
        <v>4.31717203548164</v>
      </c>
      <c r="G89" s="59">
        <v>4.34968920222582</v>
      </c>
      <c r="H89" s="59">
        <v>4.35453550307861</v>
      </c>
      <c r="I89" s="59">
        <v>4.35792590044767</v>
      </c>
      <c r="J89" s="59">
        <v>4.36951549998501</v>
      </c>
      <c r="K89" s="59">
        <v>4.37501554482467</v>
      </c>
      <c r="L89" s="59">
        <v>4.37605978239215</v>
      </c>
      <c r="M89" s="59">
        <v>4.3768693544475</v>
      </c>
      <c r="N89" s="59">
        <v>4.37806067326446</v>
      </c>
      <c r="O89" s="59">
        <v>4.37851586411517</v>
      </c>
      <c r="P89" s="59">
        <v>4.37853275670386</v>
      </c>
      <c r="Q89" s="59">
        <v>4.37853275670386</v>
      </c>
      <c r="R89" s="59">
        <v>4.37853275670386</v>
      </c>
      <c r="S89" s="59">
        <v>4.37853275670386</v>
      </c>
      <c r="T89" s="59">
        <v>4.37853275670386</v>
      </c>
      <c r="U89" s="59">
        <v>4.37853275670386</v>
      </c>
      <c r="V89" s="59">
        <v>4.37853275670386</v>
      </c>
      <c r="W89" s="59">
        <v>4.37878865431179</v>
      </c>
    </row>
    <row r="90" spans="2:23" ht="12.75" customHeight="1">
      <c r="B90" s="63" t="s">
        <v>86</v>
      </c>
      <c r="C90" s="62" t="s">
        <v>86</v>
      </c>
      <c r="D90" s="60">
        <v>0.0460324959408377</v>
      </c>
      <c r="E90" s="60">
        <v>0.0460534312685966</v>
      </c>
      <c r="F90" s="60">
        <v>0.0460742411451914</v>
      </c>
      <c r="G90" s="60">
        <v>0.0460950687273103</v>
      </c>
      <c r="H90" s="60">
        <v>0.0461159127750813</v>
      </c>
      <c r="I90" s="60">
        <v>0.0461367632238792</v>
      </c>
      <c r="J90" s="60">
        <v>0.0461576182176303</v>
      </c>
      <c r="K90" s="60">
        <v>0.04617847741649</v>
      </c>
      <c r="L90" s="60">
        <v>0.0461993405515704</v>
      </c>
      <c r="M90" s="60">
        <v>0.0461993405515704</v>
      </c>
      <c r="N90" s="60">
        <v>0.0461993405515704</v>
      </c>
      <c r="O90" s="60">
        <v>0.0461993405515704</v>
      </c>
      <c r="P90" s="60">
        <v>0.0461993405515704</v>
      </c>
      <c r="Q90" s="60">
        <v>0.0461993405515704</v>
      </c>
      <c r="R90" s="60">
        <v>0.0461993405515704</v>
      </c>
      <c r="S90" s="60">
        <v>0.0461993405515704</v>
      </c>
      <c r="T90" s="60">
        <v>0.0461993405515704</v>
      </c>
      <c r="U90" s="60">
        <v>0.0461993405515704</v>
      </c>
      <c r="V90" s="60">
        <v>0.0461993405515704</v>
      </c>
      <c r="W90" s="60">
        <v>0.0462026120850432</v>
      </c>
    </row>
    <row r="91" spans="2:23" ht="12.75" customHeight="1">
      <c r="B91" s="63" t="s">
        <v>43</v>
      </c>
      <c r="C91" s="62" t="s">
        <v>43</v>
      </c>
      <c r="D91" s="60">
        <v>3.64339421958972</v>
      </c>
      <c r="E91" s="60">
        <v>3.64343802689583</v>
      </c>
      <c r="F91" s="60">
        <v>3.64348089003937</v>
      </c>
      <c r="G91" s="60">
        <v>3.64352380183371</v>
      </c>
      <c r="H91" s="60">
        <v>3.64356676210594</v>
      </c>
      <c r="I91" s="60">
        <v>3.64360977301735</v>
      </c>
      <c r="J91" s="60">
        <v>3.64365283223376</v>
      </c>
      <c r="K91" s="60">
        <v>3.64369594007934</v>
      </c>
      <c r="L91" s="60">
        <v>3.64373909642443</v>
      </c>
      <c r="M91" s="60">
        <v>3.64373909642443</v>
      </c>
      <c r="N91" s="60">
        <v>3.69229683595853</v>
      </c>
      <c r="O91" s="60">
        <v>3.69229683595853</v>
      </c>
      <c r="P91" s="60">
        <v>3.69229683595853</v>
      </c>
      <c r="Q91" s="60">
        <v>3.69229683595853</v>
      </c>
      <c r="R91" s="60">
        <v>3.69229683595853</v>
      </c>
      <c r="S91" s="60">
        <v>3.69229683595853</v>
      </c>
      <c r="T91" s="60">
        <v>3.69229683595853</v>
      </c>
      <c r="U91" s="60">
        <v>3.69229683595853</v>
      </c>
      <c r="V91" s="60">
        <v>3.69229683595853</v>
      </c>
      <c r="W91" s="60">
        <v>3.69228167361758</v>
      </c>
    </row>
    <row r="92" spans="2:23" ht="12.75" customHeight="1">
      <c r="B92" s="63" t="s">
        <v>7</v>
      </c>
      <c r="C92" s="62" t="s">
        <v>7</v>
      </c>
      <c r="D92" s="60">
        <v>24.0037196789575</v>
      </c>
      <c r="E92" s="60">
        <v>24.0037196789575</v>
      </c>
      <c r="F92" s="60">
        <v>24.0037196789575</v>
      </c>
      <c r="G92" s="60">
        <v>24.0037196789575</v>
      </c>
      <c r="H92" s="60">
        <v>24.0037196789575</v>
      </c>
      <c r="I92" s="60">
        <v>24.0037196789575</v>
      </c>
      <c r="J92" s="60">
        <v>24.0037196789575</v>
      </c>
      <c r="K92" s="60">
        <v>24.0037196789575</v>
      </c>
      <c r="L92" s="60">
        <v>24.0037196789575</v>
      </c>
      <c r="M92" s="60">
        <v>24.0037196789575</v>
      </c>
      <c r="N92" s="60">
        <v>24.0037196789575</v>
      </c>
      <c r="O92" s="60">
        <v>24.0037196789575</v>
      </c>
      <c r="P92" s="60">
        <v>24.0037196789575</v>
      </c>
      <c r="Q92" s="60">
        <v>24.0037196789575</v>
      </c>
      <c r="R92" s="60">
        <v>24.0037196789575</v>
      </c>
      <c r="S92" s="60">
        <v>24.0037196789575</v>
      </c>
      <c r="T92" s="60">
        <v>24.0037196789575</v>
      </c>
      <c r="U92" s="60">
        <v>24.0037196789575</v>
      </c>
      <c r="V92" s="60">
        <v>24.0037196789575</v>
      </c>
      <c r="W92" s="60">
        <v>24.0037196789575</v>
      </c>
    </row>
    <row r="93" spans="2:23" ht="12.75" customHeight="1">
      <c r="B93" s="63" t="s">
        <v>87</v>
      </c>
      <c r="C93" s="62" t="s">
        <v>87</v>
      </c>
      <c r="D93" s="60">
        <v>4.2314460298223</v>
      </c>
      <c r="E93" s="60">
        <v>4.30357497473593</v>
      </c>
      <c r="F93" s="60">
        <v>4.31553640478815</v>
      </c>
      <c r="G93" s="60">
        <v>4.40472290319011</v>
      </c>
      <c r="H93" s="60">
        <v>4.5602765484131</v>
      </c>
      <c r="I93" s="60">
        <v>4.60133200109157</v>
      </c>
      <c r="J93" s="60">
        <v>15.2958900448315</v>
      </c>
      <c r="K93" s="60">
        <v>15.2966835164114</v>
      </c>
      <c r="L93" s="60">
        <v>15.2967081268738</v>
      </c>
      <c r="M93" s="60">
        <v>15.2967105848447</v>
      </c>
      <c r="N93" s="60">
        <v>15.3265969285075</v>
      </c>
      <c r="O93" s="60">
        <v>15.3265969285075</v>
      </c>
      <c r="P93" s="60">
        <v>15.3265969285075</v>
      </c>
      <c r="Q93" s="60">
        <v>15.3265969285075</v>
      </c>
      <c r="R93" s="60">
        <v>15.3265969285075</v>
      </c>
      <c r="S93" s="60">
        <v>15.3265969285075</v>
      </c>
      <c r="T93" s="60">
        <v>15.3265969285075</v>
      </c>
      <c r="U93" s="60">
        <v>15.3265969285075</v>
      </c>
      <c r="V93" s="60">
        <v>15.3266073859476</v>
      </c>
      <c r="W93" s="60">
        <v>15.3266053390136</v>
      </c>
    </row>
    <row r="94" spans="2:23" ht="12.75" customHeight="1">
      <c r="B94" s="63" t="s">
        <v>116</v>
      </c>
      <c r="C94" s="62" t="s">
        <v>116</v>
      </c>
      <c r="D94" s="60">
        <v>2.08607668513242</v>
      </c>
      <c r="E94" s="60">
        <v>2.08608794690019</v>
      </c>
      <c r="F94" s="60">
        <v>2.17460702889524</v>
      </c>
      <c r="G94" s="60">
        <v>2.17462312280813</v>
      </c>
      <c r="H94" s="60">
        <v>2.17463922197149</v>
      </c>
      <c r="I94" s="60">
        <v>2.1746553266717</v>
      </c>
      <c r="J94" s="60">
        <v>4.01452172247741</v>
      </c>
      <c r="K94" s="60">
        <v>4.01454611479624</v>
      </c>
      <c r="L94" s="60">
        <v>4.37765138508697</v>
      </c>
      <c r="M94" s="60">
        <v>4.38316004867088</v>
      </c>
      <c r="N94" s="60">
        <v>4.38316004867088</v>
      </c>
      <c r="O94" s="60">
        <v>4.38316004867088</v>
      </c>
      <c r="P94" s="60">
        <v>5.42030058092904</v>
      </c>
      <c r="Q94" s="60">
        <v>6.07900638275108</v>
      </c>
      <c r="R94" s="60">
        <v>6.07900638275108</v>
      </c>
      <c r="S94" s="60">
        <v>6.07900638275108</v>
      </c>
      <c r="T94" s="60">
        <v>6.07900638275108</v>
      </c>
      <c r="U94" s="60">
        <v>6.07900638275108</v>
      </c>
      <c r="V94" s="60">
        <v>6.07900638275108</v>
      </c>
      <c r="W94" s="60">
        <v>6.07901531808602</v>
      </c>
    </row>
    <row r="95" spans="2:23" ht="12.75" customHeight="1">
      <c r="B95" s="63" t="s">
        <v>88</v>
      </c>
      <c r="C95" s="61" t="s">
        <v>88</v>
      </c>
      <c r="D95" s="58">
        <v>1.24956856500868</v>
      </c>
      <c r="E95" s="58">
        <v>1.24958255714726</v>
      </c>
      <c r="F95" s="58">
        <v>1.24964828414022</v>
      </c>
      <c r="G95" s="58">
        <v>1.24971340260153</v>
      </c>
      <c r="H95" s="58">
        <v>1.24977853630402</v>
      </c>
      <c r="I95" s="58">
        <v>1.24984367967164</v>
      </c>
      <c r="J95" s="58">
        <v>1.2499088349348</v>
      </c>
      <c r="K95" s="58">
        <v>1.24997400506741</v>
      </c>
      <c r="L95" s="58">
        <v>1.25003918486514</v>
      </c>
      <c r="M95" s="58">
        <v>1.25003918486514</v>
      </c>
      <c r="N95" s="58">
        <v>1.25303472925002</v>
      </c>
      <c r="O95" s="58">
        <v>1.25303472925002</v>
      </c>
      <c r="P95" s="58">
        <v>1.25303472925002</v>
      </c>
      <c r="Q95" s="58">
        <v>1.25303472925002</v>
      </c>
      <c r="R95" s="58">
        <v>1.25303472925002</v>
      </c>
      <c r="S95" s="58">
        <v>1.25303472925002</v>
      </c>
      <c r="T95" s="58">
        <v>1.25303472925002</v>
      </c>
      <c r="U95" s="58">
        <v>1.39147584419908</v>
      </c>
      <c r="V95" s="58">
        <v>1.39146595230728</v>
      </c>
      <c r="W95" s="58">
        <v>1.3915120445827</v>
      </c>
    </row>
    <row r="96" spans="2:23" ht="12.75" customHeight="1">
      <c r="B96" s="63" t="s">
        <v>137</v>
      </c>
      <c r="C96" s="61" t="s">
        <v>137</v>
      </c>
      <c r="D96" s="58">
        <v>5.01271668829602</v>
      </c>
      <c r="E96" s="58">
        <v>5.01269211893885</v>
      </c>
      <c r="F96" s="58">
        <v>5.01266756484058</v>
      </c>
      <c r="G96" s="58">
        <v>5.01264302345804</v>
      </c>
      <c r="H96" s="58">
        <v>5.0126184973344</v>
      </c>
      <c r="I96" s="58">
        <v>5.0125939839265</v>
      </c>
      <c r="J96" s="58">
        <v>5.01256948323435</v>
      </c>
      <c r="K96" s="58">
        <v>5.01254499780108</v>
      </c>
      <c r="L96" s="58">
        <v>5.0125205276267</v>
      </c>
      <c r="M96" s="58">
        <v>5.0125205276267</v>
      </c>
      <c r="N96" s="58">
        <v>14.0208514867402</v>
      </c>
      <c r="O96" s="58">
        <v>14.0208514867402</v>
      </c>
      <c r="P96" s="58">
        <v>14.0214040391469</v>
      </c>
      <c r="Q96" s="58">
        <v>14.0214040391469</v>
      </c>
      <c r="R96" s="58">
        <v>14.0214040391469</v>
      </c>
      <c r="S96" s="58">
        <v>14.0214040391469</v>
      </c>
      <c r="T96" s="58">
        <v>14.0214040391469</v>
      </c>
      <c r="U96" s="58">
        <v>14.0214040391469</v>
      </c>
      <c r="V96" s="58">
        <v>14.0214040391469</v>
      </c>
      <c r="W96" s="58">
        <v>14.0208986580749</v>
      </c>
    </row>
    <row r="97" spans="2:23" ht="12.75" customHeight="1">
      <c r="B97" s="63" t="s">
        <v>89</v>
      </c>
      <c r="C97" s="61" t="s">
        <v>89</v>
      </c>
      <c r="D97" s="58">
        <v>4.87399855392669</v>
      </c>
      <c r="E97" s="58">
        <v>4.87395987168318</v>
      </c>
      <c r="F97" s="58">
        <v>4.87392117630534</v>
      </c>
      <c r="G97" s="58">
        <v>4.87388246697227</v>
      </c>
      <c r="H97" s="58">
        <v>4.87384374450487</v>
      </c>
      <c r="I97" s="58">
        <v>4.87380500808225</v>
      </c>
      <c r="J97" s="58">
        <v>4.8737662585253</v>
      </c>
      <c r="K97" s="58">
        <v>4.87372749665491</v>
      </c>
      <c r="L97" s="58">
        <v>4.87368872411288</v>
      </c>
      <c r="M97" s="58">
        <v>4.87368872411288</v>
      </c>
      <c r="N97" s="58">
        <v>4.87368872411288</v>
      </c>
      <c r="O97" s="58">
        <v>4.87368872411288</v>
      </c>
      <c r="P97" s="58">
        <v>4.87368872411288</v>
      </c>
      <c r="Q97" s="58">
        <v>4.87368872411288</v>
      </c>
      <c r="R97" s="58">
        <v>4.87368872411288</v>
      </c>
      <c r="S97" s="58">
        <v>4.87368872411288</v>
      </c>
      <c r="T97" s="58">
        <v>4.87368872411288</v>
      </c>
      <c r="U97" s="58">
        <v>4.96100134473375</v>
      </c>
      <c r="V97" s="58">
        <v>4.96100134473375</v>
      </c>
      <c r="W97" s="58">
        <v>4.96100533100289</v>
      </c>
    </row>
    <row r="98" spans="2:23" ht="12.75" customHeight="1">
      <c r="B98" s="63" t="s">
        <v>44</v>
      </c>
      <c r="C98" s="61" t="s">
        <v>44</v>
      </c>
      <c r="D98" s="58">
        <v>21.8832332299288</v>
      </c>
      <c r="E98" s="58">
        <v>21.8999699739304</v>
      </c>
      <c r="F98" s="58">
        <v>21.9905530486311</v>
      </c>
      <c r="G98" s="58">
        <v>21.9917924866324</v>
      </c>
      <c r="H98" s="58">
        <v>21.9924514413602</v>
      </c>
      <c r="I98" s="58">
        <v>21.9931298477047</v>
      </c>
      <c r="J98" s="58">
        <v>21.9938114077482</v>
      </c>
      <c r="K98" s="58">
        <v>22.0448132182312</v>
      </c>
      <c r="L98" s="58">
        <v>22.0456484989881</v>
      </c>
      <c r="M98" s="58">
        <v>22.0475598632669</v>
      </c>
      <c r="N98" s="58">
        <v>22.1019319620724</v>
      </c>
      <c r="O98" s="58">
        <v>22.1087152021303</v>
      </c>
      <c r="P98" s="58">
        <v>22.1087042940416</v>
      </c>
      <c r="Q98" s="58">
        <v>22.1087062676008</v>
      </c>
      <c r="R98" s="58">
        <v>22.1133468316793</v>
      </c>
      <c r="S98" s="58">
        <v>22.1133468316793</v>
      </c>
      <c r="T98" s="58">
        <v>22.1133468316793</v>
      </c>
      <c r="U98" s="58">
        <v>22.1133468316793</v>
      </c>
      <c r="V98" s="58">
        <v>22.1133468316793</v>
      </c>
      <c r="W98" s="58">
        <v>22.1132116806885</v>
      </c>
    </row>
    <row r="99" spans="2:23" ht="12.75" customHeight="1">
      <c r="B99" s="63" t="s">
        <v>253</v>
      </c>
      <c r="C99" s="61" t="s">
        <v>178</v>
      </c>
      <c r="D99" s="59">
        <v>17.710793813535</v>
      </c>
      <c r="E99" s="59">
        <v>17.7108291129728</v>
      </c>
      <c r="F99" s="59">
        <v>17.7108644212177</v>
      </c>
      <c r="G99" s="59">
        <v>17.7108997206554</v>
      </c>
      <c r="H99" s="59">
        <v>17.7109349936714</v>
      </c>
      <c r="I99" s="59">
        <v>17.7109702226511</v>
      </c>
      <c r="J99" s="59">
        <v>17.7110054075947</v>
      </c>
      <c r="K99" s="59">
        <v>17.7110405749237</v>
      </c>
      <c r="L99" s="59">
        <v>17.711075715831</v>
      </c>
      <c r="M99" s="59">
        <v>17.711075715831</v>
      </c>
      <c r="N99" s="59">
        <v>17.711075715831</v>
      </c>
      <c r="O99" s="59">
        <v>17.711075715831</v>
      </c>
      <c r="P99" s="59">
        <v>17.711075715831</v>
      </c>
      <c r="Q99" s="59">
        <v>17.711075715831</v>
      </c>
      <c r="R99" s="59">
        <v>17.711075715831</v>
      </c>
      <c r="S99" s="59">
        <v>17.711075715831</v>
      </c>
      <c r="T99" s="59">
        <v>17.9638378503736</v>
      </c>
      <c r="U99" s="59">
        <v>18.3986779899078</v>
      </c>
      <c r="V99" s="59">
        <v>18.3986779899078</v>
      </c>
      <c r="W99" s="59">
        <v>18.3986771620268</v>
      </c>
    </row>
    <row r="100" spans="2:23" ht="12.75" customHeight="1">
      <c r="B100" s="63" t="s">
        <v>225</v>
      </c>
      <c r="C100" s="62" t="s">
        <v>225</v>
      </c>
      <c r="D100" s="60">
        <v>0.34766280891951</v>
      </c>
      <c r="E100" s="60">
        <v>0.347633065576808</v>
      </c>
      <c r="F100" s="60">
        <v>0.347603332801214</v>
      </c>
      <c r="G100" s="60">
        <v>0.347573612125361</v>
      </c>
      <c r="H100" s="60">
        <v>0.347543902339275</v>
      </c>
      <c r="I100" s="60">
        <v>0.347514204168942</v>
      </c>
      <c r="J100" s="60">
        <v>0.347484516888376</v>
      </c>
      <c r="K100" s="60">
        <v>0.347454840497577</v>
      </c>
      <c r="L100" s="60">
        <v>0.347425176771174</v>
      </c>
      <c r="M100" s="60">
        <v>0.347425176771174</v>
      </c>
      <c r="N100" s="60">
        <v>0.347425176771174</v>
      </c>
      <c r="O100" s="60">
        <v>0.347425176771174</v>
      </c>
      <c r="P100" s="60">
        <v>0.347425176771174</v>
      </c>
      <c r="Q100" s="60">
        <v>0.347425176771174</v>
      </c>
      <c r="R100" s="60">
        <v>0.347425176771174</v>
      </c>
      <c r="S100" s="60">
        <v>0.347425176771174</v>
      </c>
      <c r="T100" s="60">
        <v>0.347425176771174</v>
      </c>
      <c r="U100" s="60">
        <v>0.347425176771174</v>
      </c>
      <c r="V100" s="60">
        <v>0.347425176771174</v>
      </c>
      <c r="W100" s="60">
        <v>0.347455928506338</v>
      </c>
    </row>
    <row r="101" spans="2:23" ht="12.75" customHeight="1">
      <c r="B101" s="63" t="s">
        <v>90</v>
      </c>
      <c r="C101" s="62" t="s">
        <v>90</v>
      </c>
      <c r="D101" s="60">
        <v>0.148451470377059</v>
      </c>
      <c r="E101" s="60">
        <v>0.148459074873811</v>
      </c>
      <c r="F101" s="60">
        <v>0.148470801846477</v>
      </c>
      <c r="G101" s="60">
        <v>0.14848253003665</v>
      </c>
      <c r="H101" s="60">
        <v>0.1484942599126</v>
      </c>
      <c r="I101" s="60">
        <v>0.148505990537785</v>
      </c>
      <c r="J101" s="60">
        <v>0.16490438259049</v>
      </c>
      <c r="K101" s="60">
        <v>0.174278643324251</v>
      </c>
      <c r="L101" s="60">
        <v>0.174290915692858</v>
      </c>
      <c r="M101" s="60">
        <v>0.174290915692858</v>
      </c>
      <c r="N101" s="60">
        <v>0.175086159212777</v>
      </c>
      <c r="O101" s="60">
        <v>0.175086159212777</v>
      </c>
      <c r="P101" s="60">
        <v>0.175086159212777</v>
      </c>
      <c r="Q101" s="60">
        <v>0.175086159212777</v>
      </c>
      <c r="R101" s="60">
        <v>0.175086159212777</v>
      </c>
      <c r="S101" s="60">
        <v>0.175086159212777</v>
      </c>
      <c r="T101" s="60">
        <v>0.175086159212777</v>
      </c>
      <c r="U101" s="60">
        <v>0.175086159212777</v>
      </c>
      <c r="V101" s="60">
        <v>0.175086159212777</v>
      </c>
      <c r="W101" s="60">
        <v>0.175086190306012</v>
      </c>
    </row>
    <row r="102" spans="2:23" ht="12.75" customHeight="1">
      <c r="B102" s="63" t="s">
        <v>8</v>
      </c>
      <c r="C102" s="62" t="s">
        <v>8</v>
      </c>
      <c r="D102" s="60">
        <v>4.14737668696074</v>
      </c>
      <c r="E102" s="60">
        <v>8.02696053745178</v>
      </c>
      <c r="F102" s="60">
        <v>8.04958839746292</v>
      </c>
      <c r="G102" s="60">
        <v>8.07208257262432</v>
      </c>
      <c r="H102" s="60">
        <v>8.12189391267401</v>
      </c>
      <c r="I102" s="60">
        <v>8.13176379019708</v>
      </c>
      <c r="J102" s="60">
        <v>8.14879441602771</v>
      </c>
      <c r="K102" s="60">
        <v>8.15514770735995</v>
      </c>
      <c r="L102" s="60">
        <v>8.1693686931195</v>
      </c>
      <c r="M102" s="60">
        <v>8.18136207613373</v>
      </c>
      <c r="N102" s="60">
        <v>8.27394376456248</v>
      </c>
      <c r="O102" s="60">
        <v>8.35345016040258</v>
      </c>
      <c r="P102" s="60">
        <v>8.37781157781278</v>
      </c>
      <c r="Q102" s="60">
        <v>8.42680485477411</v>
      </c>
      <c r="R102" s="60">
        <v>8.4762225609321</v>
      </c>
      <c r="S102" s="60">
        <v>8.52043033801371</v>
      </c>
      <c r="T102" s="60">
        <v>8.52059493606264</v>
      </c>
      <c r="U102" s="60">
        <v>8.52059493606264</v>
      </c>
      <c r="V102" s="60">
        <v>8.52059493606264</v>
      </c>
      <c r="W102" s="60">
        <v>8.52060196091411</v>
      </c>
    </row>
    <row r="103" spans="2:23" ht="12.75" customHeight="1">
      <c r="B103" s="63" t="s">
        <v>9</v>
      </c>
      <c r="C103" s="62" t="s">
        <v>9</v>
      </c>
      <c r="D103" s="60">
        <v>9.06862031274821</v>
      </c>
      <c r="E103" s="60">
        <v>9.30339129045182</v>
      </c>
      <c r="F103" s="60">
        <v>9.31993584037487</v>
      </c>
      <c r="G103" s="60">
        <v>9.33579685580072</v>
      </c>
      <c r="H103" s="60">
        <v>9.3660096388199</v>
      </c>
      <c r="I103" s="60">
        <v>10.2423276136486</v>
      </c>
      <c r="J103" s="60">
        <v>10.666402793839</v>
      </c>
      <c r="K103" s="60">
        <v>10.9871214131721</v>
      </c>
      <c r="L103" s="60">
        <v>11.8545056863005</v>
      </c>
      <c r="M103" s="60">
        <v>12.3909842965813</v>
      </c>
      <c r="N103" s="60">
        <v>12.3923873539471</v>
      </c>
      <c r="O103" s="60">
        <v>12.7092107173524</v>
      </c>
      <c r="P103" s="60">
        <v>12.7111499955616</v>
      </c>
      <c r="Q103" s="60">
        <v>12.9153535388049</v>
      </c>
      <c r="R103" s="60">
        <v>13.7269522341843</v>
      </c>
      <c r="S103" s="60">
        <v>13.7277844404344</v>
      </c>
      <c r="T103" s="60">
        <v>13.7277844404344</v>
      </c>
      <c r="U103" s="60">
        <v>13.7277844404344</v>
      </c>
      <c r="V103" s="60">
        <v>13.7277844404344</v>
      </c>
      <c r="W103" s="60">
        <v>13.7278104397457</v>
      </c>
    </row>
    <row r="104" spans="2:23" ht="12.75" customHeight="1">
      <c r="B104" s="63" t="s">
        <v>138</v>
      </c>
      <c r="C104" s="62" t="s">
        <v>138</v>
      </c>
      <c r="D104" s="60">
        <v>0.204373526839885</v>
      </c>
      <c r="E104" s="60">
        <v>0.20437500737004</v>
      </c>
      <c r="F104" s="60">
        <v>0.289803560226297</v>
      </c>
      <c r="G104" s="60">
        <v>0.289845836775729</v>
      </c>
      <c r="H104" s="60">
        <v>0.314515805907306</v>
      </c>
      <c r="I104" s="60">
        <v>4.00225666743385</v>
      </c>
      <c r="J104" s="60">
        <v>4.84430480682616</v>
      </c>
      <c r="K104" s="60">
        <v>4.87056251827944</v>
      </c>
      <c r="L104" s="60">
        <v>6.02049185546666</v>
      </c>
      <c r="M104" s="60">
        <v>6.02113257619673</v>
      </c>
      <c r="N104" s="60">
        <v>6.2168639491577</v>
      </c>
      <c r="O104" s="60">
        <v>6.2168639491577</v>
      </c>
      <c r="P104" s="60">
        <v>6.55101806145043</v>
      </c>
      <c r="Q104" s="60">
        <v>6.55101806145043</v>
      </c>
      <c r="R104" s="60">
        <v>6.55101806145043</v>
      </c>
      <c r="S104" s="60">
        <v>6.55101806145043</v>
      </c>
      <c r="T104" s="60">
        <v>6.55101806145043</v>
      </c>
      <c r="U104" s="60">
        <v>6.55101806145043</v>
      </c>
      <c r="V104" s="60">
        <v>6.55101806145043</v>
      </c>
      <c r="W104" s="60">
        <v>6.55103755618449</v>
      </c>
    </row>
    <row r="105" spans="2:23" ht="12.75" customHeight="1">
      <c r="B105" s="63" t="s">
        <v>139</v>
      </c>
      <c r="C105" s="61" t="s">
        <v>139</v>
      </c>
      <c r="D105" s="58">
        <v>0.0144961886705638</v>
      </c>
      <c r="E105" s="58">
        <v>0.014499504035396</v>
      </c>
      <c r="F105" s="58">
        <v>0.065772418241681</v>
      </c>
      <c r="G105" s="58">
        <v>0.0657822092095184</v>
      </c>
      <c r="H105" s="58">
        <v>0.0657920001118843</v>
      </c>
      <c r="I105" s="58">
        <v>0.0658017910142503</v>
      </c>
      <c r="J105" s="58">
        <v>0.0658115818756965</v>
      </c>
      <c r="K105" s="58">
        <v>0.0658213727248667</v>
      </c>
      <c r="L105" s="58">
        <v>0.0658311634921976</v>
      </c>
      <c r="M105" s="58">
        <v>0.0658311634921976</v>
      </c>
      <c r="N105" s="58">
        <v>0.0658311634921976</v>
      </c>
      <c r="O105" s="58">
        <v>0.0658311634921976</v>
      </c>
      <c r="P105" s="58">
        <v>0.0658311634921976</v>
      </c>
      <c r="Q105" s="58">
        <v>0.0658311634921976</v>
      </c>
      <c r="R105" s="58">
        <v>0.0658311634921976</v>
      </c>
      <c r="S105" s="58">
        <v>0.0658311634921976</v>
      </c>
      <c r="T105" s="58">
        <v>0.0658311634921976</v>
      </c>
      <c r="U105" s="58">
        <v>0.0658311634921976</v>
      </c>
      <c r="V105" s="58">
        <v>0.0658311634921976</v>
      </c>
      <c r="W105" s="58">
        <v>0.0658342380813043</v>
      </c>
    </row>
    <row r="106" spans="2:23" ht="12.75" customHeight="1">
      <c r="B106" s="63" t="s">
        <v>45</v>
      </c>
      <c r="C106" s="61" t="s">
        <v>45</v>
      </c>
      <c r="D106" s="58">
        <v>3.87781322668308</v>
      </c>
      <c r="E106" s="58">
        <v>3.87782557969368</v>
      </c>
      <c r="F106" s="58">
        <v>3.87783793340274</v>
      </c>
      <c r="G106" s="58">
        <v>3.87785026895182</v>
      </c>
      <c r="H106" s="58">
        <v>3.87786258662031</v>
      </c>
      <c r="I106" s="58">
        <v>3.87787488392867</v>
      </c>
      <c r="J106" s="58">
        <v>3.87788716485812</v>
      </c>
      <c r="K106" s="58">
        <v>3.87789943677744</v>
      </c>
      <c r="L106" s="58">
        <v>4.70584580599199</v>
      </c>
      <c r="M106" s="58">
        <v>4.88483929199468</v>
      </c>
      <c r="N106" s="58">
        <v>4.8885845489289</v>
      </c>
      <c r="O106" s="58">
        <v>4.89045526062781</v>
      </c>
      <c r="P106" s="58">
        <v>13.6873702834793</v>
      </c>
      <c r="Q106" s="58">
        <v>14.336115695126</v>
      </c>
      <c r="R106" s="58">
        <v>14.336115695126</v>
      </c>
      <c r="S106" s="58">
        <v>14.336115695126</v>
      </c>
      <c r="T106" s="58">
        <v>14.336115695126</v>
      </c>
      <c r="U106" s="58">
        <v>14.336115695126</v>
      </c>
      <c r="V106" s="58">
        <v>14.336115695126</v>
      </c>
      <c r="W106" s="58">
        <v>14.3361440491376</v>
      </c>
    </row>
    <row r="107" spans="2:23" ht="12.75" customHeight="1">
      <c r="B107" s="63" t="s">
        <v>91</v>
      </c>
      <c r="C107" s="61" t="s">
        <v>91</v>
      </c>
      <c r="D107" s="58">
        <v>1.22381593479522</v>
      </c>
      <c r="E107" s="58">
        <v>1.22388007404149</v>
      </c>
      <c r="F107" s="58">
        <v>1.2239974198466</v>
      </c>
      <c r="G107" s="58">
        <v>1.2709142708511</v>
      </c>
      <c r="H107" s="58">
        <v>1.27103168943473</v>
      </c>
      <c r="I107" s="58">
        <v>1.27114914261397</v>
      </c>
      <c r="J107" s="58">
        <v>1.27126663530702</v>
      </c>
      <c r="K107" s="58">
        <v>1.27138416131832</v>
      </c>
      <c r="L107" s="58">
        <v>1.27150172582613</v>
      </c>
      <c r="M107" s="58">
        <v>1.27150172582613</v>
      </c>
      <c r="N107" s="58">
        <v>1.27150172582613</v>
      </c>
      <c r="O107" s="58">
        <v>1.27150172582613</v>
      </c>
      <c r="P107" s="58">
        <v>1.27150172582613</v>
      </c>
      <c r="Q107" s="58">
        <v>1.27150172582613</v>
      </c>
      <c r="R107" s="58">
        <v>1.27651755839335</v>
      </c>
      <c r="S107" s="58">
        <v>1.27651755839335</v>
      </c>
      <c r="T107" s="58">
        <v>1.27651755839335</v>
      </c>
      <c r="U107" s="58">
        <v>1.27651755839335</v>
      </c>
      <c r="V107" s="58">
        <v>1.27651755839335</v>
      </c>
      <c r="W107" s="58">
        <v>1.27653480718542</v>
      </c>
    </row>
    <row r="108" spans="2:23" ht="12.75" customHeight="1">
      <c r="B108" s="63" t="s">
        <v>10</v>
      </c>
      <c r="C108" s="61" t="s">
        <v>10</v>
      </c>
      <c r="D108" s="58">
        <v>2.5486081079362</v>
      </c>
      <c r="E108" s="58">
        <v>2.54848259691752</v>
      </c>
      <c r="F108" s="58">
        <v>2.54834327322775</v>
      </c>
      <c r="G108" s="58">
        <v>2.54820359277369</v>
      </c>
      <c r="H108" s="58">
        <v>2.54806287745266</v>
      </c>
      <c r="I108" s="58">
        <v>2.54792211618681</v>
      </c>
      <c r="J108" s="58">
        <v>2.82910079682776</v>
      </c>
      <c r="K108" s="58">
        <v>2.82896014176096</v>
      </c>
      <c r="L108" s="58">
        <v>3.3878198920094</v>
      </c>
      <c r="M108" s="58">
        <v>3.3878198920094</v>
      </c>
      <c r="N108" s="58">
        <v>3.3878198920094</v>
      </c>
      <c r="O108" s="58">
        <v>3.3878198920094</v>
      </c>
      <c r="P108" s="58">
        <v>3.3878198920094</v>
      </c>
      <c r="Q108" s="58">
        <v>3.3878198920094</v>
      </c>
      <c r="R108" s="58">
        <v>3.3878198920094</v>
      </c>
      <c r="S108" s="58">
        <v>3.3878198920094</v>
      </c>
      <c r="T108" s="58">
        <v>3.3878198920094</v>
      </c>
      <c r="U108" s="58">
        <v>3.3878198920094</v>
      </c>
      <c r="V108" s="58">
        <v>3.3878198920094</v>
      </c>
      <c r="W108" s="58">
        <v>3.38782596340291</v>
      </c>
    </row>
    <row r="109" spans="2:23" ht="12.75" customHeight="1">
      <c r="B109" s="63" t="s">
        <v>11</v>
      </c>
      <c r="C109" s="61" t="s">
        <v>11</v>
      </c>
      <c r="D109" s="59">
        <v>32.0749319138245</v>
      </c>
      <c r="E109" s="59">
        <v>32.4856580234939</v>
      </c>
      <c r="F109" s="59">
        <v>32.7075707060228</v>
      </c>
      <c r="G109" s="59">
        <v>32.9456070160845</v>
      </c>
      <c r="H109" s="59">
        <v>33.2913445778911</v>
      </c>
      <c r="I109" s="59">
        <v>33.4990625314447</v>
      </c>
      <c r="J109" s="59">
        <v>33.8731891237616</v>
      </c>
      <c r="K109" s="59">
        <v>35.0669161501841</v>
      </c>
      <c r="L109" s="59">
        <v>36.3374023500968</v>
      </c>
      <c r="M109" s="59">
        <v>37.0063679530128</v>
      </c>
      <c r="N109" s="59">
        <v>37.4146880291883</v>
      </c>
      <c r="O109" s="59">
        <v>38.7907662339976</v>
      </c>
      <c r="P109" s="59">
        <v>38.8474269873423</v>
      </c>
      <c r="Q109" s="59">
        <v>39.615329616783</v>
      </c>
      <c r="R109" s="59">
        <v>39.7408360542535</v>
      </c>
      <c r="S109" s="59">
        <v>40.216014121167</v>
      </c>
      <c r="T109" s="59">
        <v>40.216014121167</v>
      </c>
      <c r="U109" s="59">
        <v>40.216014121167</v>
      </c>
      <c r="V109" s="59">
        <v>40.216014121167</v>
      </c>
      <c r="W109" s="59">
        <v>40.2160223656708</v>
      </c>
    </row>
    <row r="110" spans="2:23" ht="12.75" customHeight="1">
      <c r="B110" s="63" t="s">
        <v>117</v>
      </c>
      <c r="C110" s="62" t="s">
        <v>117</v>
      </c>
      <c r="D110" s="60">
        <v>13.2687123326041</v>
      </c>
      <c r="E110" s="60">
        <v>13.3142089128025</v>
      </c>
      <c r="F110" s="60">
        <v>13.3142176434884</v>
      </c>
      <c r="G110" s="60">
        <v>13.3142263702556</v>
      </c>
      <c r="H110" s="60">
        <v>13.3142350930645</v>
      </c>
      <c r="I110" s="60">
        <v>13.3142438118757</v>
      </c>
      <c r="J110" s="60">
        <v>13.3142519567792</v>
      </c>
      <c r="K110" s="60">
        <v>13.3142606795882</v>
      </c>
      <c r="L110" s="60">
        <v>13.3142694103137</v>
      </c>
      <c r="M110" s="60">
        <v>13.3142694103137</v>
      </c>
      <c r="N110" s="60">
        <v>13.3142694103137</v>
      </c>
      <c r="O110" s="60">
        <v>13.3142694103137</v>
      </c>
      <c r="P110" s="60">
        <v>13.3142694103137</v>
      </c>
      <c r="Q110" s="60">
        <v>13.3142694103137</v>
      </c>
      <c r="R110" s="60">
        <v>13.3142694103137</v>
      </c>
      <c r="S110" s="60">
        <v>13.3142694103137</v>
      </c>
      <c r="T110" s="60">
        <v>13.3142694103137</v>
      </c>
      <c r="U110" s="60">
        <v>13.3142694103137</v>
      </c>
      <c r="V110" s="60">
        <v>13.3142694103137</v>
      </c>
      <c r="W110" s="60">
        <v>13.3142764324579</v>
      </c>
    </row>
    <row r="111" spans="2:23" ht="12.75" customHeight="1">
      <c r="B111" s="63" t="s">
        <v>226</v>
      </c>
      <c r="C111" s="62" t="s">
        <v>226</v>
      </c>
      <c r="D111" s="60">
        <v>0</v>
      </c>
      <c r="E111" s="60">
        <v>4.67782398712101</v>
      </c>
      <c r="F111" s="60">
        <v>4.67782398712101</v>
      </c>
      <c r="G111" s="60">
        <v>4.67782398712101</v>
      </c>
      <c r="H111" s="60">
        <v>4.67782398712101</v>
      </c>
      <c r="I111" s="60">
        <v>4.67782398712101</v>
      </c>
      <c r="J111" s="60">
        <v>4.67782398712101</v>
      </c>
      <c r="K111" s="60">
        <v>4.67782398712101</v>
      </c>
      <c r="L111" s="60">
        <v>4.67782398712101</v>
      </c>
      <c r="M111" s="60">
        <v>4.67782398712101</v>
      </c>
      <c r="N111" s="60">
        <v>4.67782398712101</v>
      </c>
      <c r="O111" s="60">
        <v>4.67782398712101</v>
      </c>
      <c r="P111" s="60">
        <v>4.67782398712101</v>
      </c>
      <c r="Q111" s="60">
        <v>4.67782398712101</v>
      </c>
      <c r="R111" s="60">
        <v>4.67782398712101</v>
      </c>
      <c r="S111" s="60">
        <v>4.67782398712101</v>
      </c>
      <c r="T111" s="60">
        <v>4.67782398712101</v>
      </c>
      <c r="U111" s="60">
        <v>4.67782398712101</v>
      </c>
      <c r="V111" s="60">
        <v>4.67782398712101</v>
      </c>
      <c r="W111" s="60">
        <v>4.67782398712101</v>
      </c>
    </row>
    <row r="112" spans="2:23" ht="12.75" customHeight="1">
      <c r="B112" s="63" t="s">
        <v>12</v>
      </c>
      <c r="C112" s="62" t="s">
        <v>12</v>
      </c>
      <c r="D112" s="60">
        <v>3.32019557466496</v>
      </c>
      <c r="E112" s="60">
        <v>3.36418668698692</v>
      </c>
      <c r="F112" s="60">
        <v>4.43734555239184</v>
      </c>
      <c r="G112" s="60">
        <v>4.48330255851272</v>
      </c>
      <c r="H112" s="60">
        <v>4.53349372534729</v>
      </c>
      <c r="I112" s="60">
        <v>4.64347058950201</v>
      </c>
      <c r="J112" s="60">
        <v>4.73524937024191</v>
      </c>
      <c r="K112" s="60">
        <v>4.88381273203054</v>
      </c>
      <c r="L112" s="60">
        <v>4.93093221935405</v>
      </c>
      <c r="M112" s="60">
        <v>4.94947091248184</v>
      </c>
      <c r="N112" s="60">
        <v>5.01321584549618</v>
      </c>
      <c r="O112" s="60">
        <v>6.06587077568857</v>
      </c>
      <c r="P112" s="60">
        <v>6.25026883351587</v>
      </c>
      <c r="Q112" s="60">
        <v>6.57649348972873</v>
      </c>
      <c r="R112" s="60">
        <v>7.30187770456476</v>
      </c>
      <c r="S112" s="60">
        <v>8.15040277243778</v>
      </c>
      <c r="T112" s="60">
        <v>8.40578644584911</v>
      </c>
      <c r="U112" s="60">
        <v>8.5950845741999</v>
      </c>
      <c r="V112" s="60">
        <v>8.5950845741999</v>
      </c>
      <c r="W112" s="60">
        <v>8.59514366969871</v>
      </c>
    </row>
    <row r="113" spans="2:23" ht="12.75" customHeight="1">
      <c r="B113" s="63" t="s">
        <v>140</v>
      </c>
      <c r="C113" s="62" t="s">
        <v>140</v>
      </c>
      <c r="D113" s="60">
        <v>39.8463555610662</v>
      </c>
      <c r="E113" s="60">
        <v>39.8463450538947</v>
      </c>
      <c r="F113" s="60">
        <v>39.8463349941874</v>
      </c>
      <c r="G113" s="60">
        <v>39.8463249130546</v>
      </c>
      <c r="H113" s="60">
        <v>39.8463148100843</v>
      </c>
      <c r="I113" s="60">
        <v>39.8463046865124</v>
      </c>
      <c r="J113" s="60">
        <v>39.8462945373947</v>
      </c>
      <c r="K113" s="60">
        <v>39.8462843705597</v>
      </c>
      <c r="L113" s="60">
        <v>39.8462741785909</v>
      </c>
      <c r="M113" s="60">
        <v>40.047763587209</v>
      </c>
      <c r="N113" s="60">
        <v>40.047763587209</v>
      </c>
      <c r="O113" s="60">
        <v>40.047763587209</v>
      </c>
      <c r="P113" s="60">
        <v>40.047763587209</v>
      </c>
      <c r="Q113" s="60">
        <v>40.047763587209</v>
      </c>
      <c r="R113" s="60">
        <v>40.047763587209</v>
      </c>
      <c r="S113" s="60">
        <v>40.047763587209</v>
      </c>
      <c r="T113" s="60">
        <v>40.047763587209</v>
      </c>
      <c r="U113" s="60">
        <v>40.047763587209</v>
      </c>
      <c r="V113" s="60">
        <v>40.047763587209</v>
      </c>
      <c r="W113" s="60">
        <v>40.0477633935551</v>
      </c>
    </row>
    <row r="114" spans="2:23" ht="12.75" customHeight="1">
      <c r="B114" s="63" t="s">
        <v>118</v>
      </c>
      <c r="C114" s="62" t="s">
        <v>118</v>
      </c>
      <c r="D114" s="60">
        <v>0.123344332659464</v>
      </c>
      <c r="E114" s="60">
        <v>0.123344332659464</v>
      </c>
      <c r="F114" s="60">
        <v>0.123344332659464</v>
      </c>
      <c r="G114" s="60">
        <v>0.123344332659464</v>
      </c>
      <c r="H114" s="60">
        <v>0.123344332659464</v>
      </c>
      <c r="I114" s="60">
        <v>0.123344332659464</v>
      </c>
      <c r="J114" s="60">
        <v>0.123344332659464</v>
      </c>
      <c r="K114" s="60">
        <v>0.123344332659464</v>
      </c>
      <c r="L114" s="60">
        <v>0.123344332659464</v>
      </c>
      <c r="M114" s="60">
        <v>0.145400223366914</v>
      </c>
      <c r="N114" s="60">
        <v>0.145400223366914</v>
      </c>
      <c r="O114" s="60">
        <v>0.145400223366914</v>
      </c>
      <c r="P114" s="60">
        <v>0.145400223366914</v>
      </c>
      <c r="Q114" s="60">
        <v>0.145400223366914</v>
      </c>
      <c r="R114" s="60">
        <v>0.145400223366914</v>
      </c>
      <c r="S114" s="60">
        <v>0.145400223366914</v>
      </c>
      <c r="T114" s="60">
        <v>0.145400223366914</v>
      </c>
      <c r="U114" s="60">
        <v>0.145400223366914</v>
      </c>
      <c r="V114" s="60">
        <v>0.145400223366914</v>
      </c>
      <c r="W114" s="60">
        <v>0.145400756150121</v>
      </c>
    </row>
    <row r="115" spans="2:23" ht="12.75" customHeight="1">
      <c r="B115" s="63" t="s">
        <v>141</v>
      </c>
      <c r="C115" s="61" t="s">
        <v>141</v>
      </c>
      <c r="D115" s="58">
        <v>2.36077001443957</v>
      </c>
      <c r="E115" s="58">
        <v>2.36658634943795</v>
      </c>
      <c r="F115" s="58">
        <v>2.36776443631259</v>
      </c>
      <c r="G115" s="58">
        <v>2.36782268950223</v>
      </c>
      <c r="H115" s="58">
        <v>2.37148633674758</v>
      </c>
      <c r="I115" s="58">
        <v>2.40203473602389</v>
      </c>
      <c r="J115" s="58">
        <v>2.48822675297616</v>
      </c>
      <c r="K115" s="58">
        <v>2.48832798950668</v>
      </c>
      <c r="L115" s="58">
        <v>2.82438892704319</v>
      </c>
      <c r="M115" s="58">
        <v>2.82438892704319</v>
      </c>
      <c r="N115" s="58">
        <v>2.82481342416407</v>
      </c>
      <c r="O115" s="58">
        <v>2.82481342416407</v>
      </c>
      <c r="P115" s="58">
        <v>2.82481342416407</v>
      </c>
      <c r="Q115" s="58">
        <v>2.82481342416407</v>
      </c>
      <c r="R115" s="58">
        <v>2.82481342416407</v>
      </c>
      <c r="S115" s="58">
        <v>2.82481342416407</v>
      </c>
      <c r="T115" s="58">
        <v>2.82481342416407</v>
      </c>
      <c r="U115" s="58">
        <v>2.82481342416407</v>
      </c>
      <c r="V115" s="58">
        <v>2.82481342416407</v>
      </c>
      <c r="W115" s="58">
        <v>2.82480351484265</v>
      </c>
    </row>
    <row r="116" spans="2:23" ht="12.75" customHeight="1">
      <c r="B116" s="63" t="s">
        <v>227</v>
      </c>
      <c r="C116" s="61" t="s">
        <v>227</v>
      </c>
      <c r="D116" s="58">
        <v>3.29435324913604</v>
      </c>
      <c r="E116" s="58">
        <v>3.29471953103186</v>
      </c>
      <c r="F116" s="58">
        <v>3.29489123498328</v>
      </c>
      <c r="G116" s="58">
        <v>3.29506302985254</v>
      </c>
      <c r="H116" s="58">
        <v>3.29523491874792</v>
      </c>
      <c r="I116" s="58">
        <v>3.2954069018637</v>
      </c>
      <c r="J116" s="58">
        <v>3.29557898114257</v>
      </c>
      <c r="K116" s="58">
        <v>3.56141480029171</v>
      </c>
      <c r="L116" s="58">
        <v>3.56168388423029</v>
      </c>
      <c r="M116" s="58">
        <v>3.56168388403602</v>
      </c>
      <c r="N116" s="58">
        <v>3.56168388403602</v>
      </c>
      <c r="O116" s="58">
        <v>3.56168388403602</v>
      </c>
      <c r="P116" s="58">
        <v>3.56168388403602</v>
      </c>
      <c r="Q116" s="58">
        <v>3.56168388403602</v>
      </c>
      <c r="R116" s="58">
        <v>3.56168388403602</v>
      </c>
      <c r="S116" s="58">
        <v>3.56168388403602</v>
      </c>
      <c r="T116" s="58">
        <v>3.56168388403602</v>
      </c>
      <c r="U116" s="58">
        <v>3.56168388403602</v>
      </c>
      <c r="V116" s="58">
        <v>3.56168388403602</v>
      </c>
      <c r="W116" s="58">
        <v>3.56162086904505</v>
      </c>
    </row>
    <row r="117" spans="2:23" ht="12.75" customHeight="1">
      <c r="B117" s="63" t="s">
        <v>13</v>
      </c>
      <c r="C117" s="61" t="s">
        <v>13</v>
      </c>
      <c r="D117" s="58">
        <v>24.3664074376269</v>
      </c>
      <c r="E117" s="58">
        <v>24.3706852607568</v>
      </c>
      <c r="F117" s="58">
        <v>24.3741490011361</v>
      </c>
      <c r="G117" s="58">
        <v>24.374094837978</v>
      </c>
      <c r="H117" s="58">
        <v>24.380812555423</v>
      </c>
      <c r="I117" s="58">
        <v>25.6145061640641</v>
      </c>
      <c r="J117" s="58">
        <v>26.6567393502327</v>
      </c>
      <c r="K117" s="58">
        <v>27.1144629403951</v>
      </c>
      <c r="L117" s="58">
        <v>27.1933687822976</v>
      </c>
      <c r="M117" s="58">
        <v>27.22900588348</v>
      </c>
      <c r="N117" s="58">
        <v>27.2529005499237</v>
      </c>
      <c r="O117" s="58">
        <v>27.3213262582889</v>
      </c>
      <c r="P117" s="58">
        <v>27.3836245373748</v>
      </c>
      <c r="Q117" s="58">
        <v>27.7185907740683</v>
      </c>
      <c r="R117" s="58">
        <v>27.8015246527206</v>
      </c>
      <c r="S117" s="58">
        <v>29.2676000988363</v>
      </c>
      <c r="T117" s="58">
        <v>29.4310486100656</v>
      </c>
      <c r="U117" s="58">
        <v>29.5084996941782</v>
      </c>
      <c r="V117" s="58">
        <v>29.5085079047907</v>
      </c>
      <c r="W117" s="58">
        <v>29.5084925681858</v>
      </c>
    </row>
    <row r="118" spans="2:23" ht="12.75" customHeight="1">
      <c r="B118" s="63" t="s">
        <v>46</v>
      </c>
      <c r="C118" s="61" t="s">
        <v>46</v>
      </c>
      <c r="D118" s="58">
        <v>6.77874104409531</v>
      </c>
      <c r="E118" s="58">
        <v>6.77874984183447</v>
      </c>
      <c r="F118" s="58">
        <v>6.77875771435013</v>
      </c>
      <c r="G118" s="58">
        <v>6.77876559903978</v>
      </c>
      <c r="H118" s="58">
        <v>6.77877350401943</v>
      </c>
      <c r="I118" s="58">
        <v>6.77878142117307</v>
      </c>
      <c r="J118" s="58">
        <v>6.7787893545587</v>
      </c>
      <c r="K118" s="58">
        <v>6.77879730417632</v>
      </c>
      <c r="L118" s="58">
        <v>6.77880526596793</v>
      </c>
      <c r="M118" s="58">
        <v>6.77880526596793</v>
      </c>
      <c r="N118" s="58">
        <v>6.77880526596793</v>
      </c>
      <c r="O118" s="58">
        <v>6.77880526596793</v>
      </c>
      <c r="P118" s="58">
        <v>6.77880526596793</v>
      </c>
      <c r="Q118" s="58">
        <v>6.77880526596793</v>
      </c>
      <c r="R118" s="58">
        <v>6.77880526596793</v>
      </c>
      <c r="S118" s="58">
        <v>6.77880526596793</v>
      </c>
      <c r="T118" s="58">
        <v>6.77880526596793</v>
      </c>
      <c r="U118" s="58">
        <v>6.77880526596793</v>
      </c>
      <c r="V118" s="58">
        <v>6.77880526596793</v>
      </c>
      <c r="W118" s="58">
        <v>6.77880052216854</v>
      </c>
    </row>
    <row r="119" spans="2:23" ht="12.75" customHeight="1">
      <c r="B119" s="63" t="s">
        <v>92</v>
      </c>
      <c r="C119" s="61" t="s">
        <v>92</v>
      </c>
      <c r="D119" s="59">
        <v>5.8325658878007</v>
      </c>
      <c r="E119" s="59">
        <v>5.83258627534865</v>
      </c>
      <c r="F119" s="59">
        <v>5.83261089937924</v>
      </c>
      <c r="G119" s="59">
        <v>5.83263547862868</v>
      </c>
      <c r="H119" s="59">
        <v>5.83266001104452</v>
      </c>
      <c r="I119" s="59">
        <v>5.83268449849263</v>
      </c>
      <c r="J119" s="59">
        <v>23.9063865988103</v>
      </c>
      <c r="K119" s="59">
        <v>23.9066761760666</v>
      </c>
      <c r="L119" s="59">
        <v>23.9069657645182</v>
      </c>
      <c r="M119" s="59">
        <v>23.9069657645182</v>
      </c>
      <c r="N119" s="59">
        <v>26.9305034624406</v>
      </c>
      <c r="O119" s="59">
        <v>26.9305034624406</v>
      </c>
      <c r="P119" s="59">
        <v>26.9305034624406</v>
      </c>
      <c r="Q119" s="59">
        <v>26.9305034624406</v>
      </c>
      <c r="R119" s="59">
        <v>26.9305034624406</v>
      </c>
      <c r="S119" s="59">
        <v>26.9305034624406</v>
      </c>
      <c r="T119" s="59">
        <v>26.9305034624406</v>
      </c>
      <c r="U119" s="59">
        <v>26.9305034624406</v>
      </c>
      <c r="V119" s="59">
        <v>26.9305034624406</v>
      </c>
      <c r="W119" s="59">
        <v>26.9305096254453</v>
      </c>
    </row>
    <row r="120" spans="2:23" ht="12.75" customHeight="1">
      <c r="B120" s="63" t="s">
        <v>93</v>
      </c>
      <c r="C120" s="62" t="s">
        <v>93</v>
      </c>
      <c r="D120" s="60">
        <v>2.93589697027936</v>
      </c>
      <c r="E120" s="60">
        <v>2.93755135935594</v>
      </c>
      <c r="F120" s="60">
        <v>2.93765383907615</v>
      </c>
      <c r="G120" s="60">
        <v>2.93775649872075</v>
      </c>
      <c r="H120" s="60">
        <v>2.93785933781624</v>
      </c>
      <c r="I120" s="60">
        <v>2.93844271516595</v>
      </c>
      <c r="J120" s="60">
        <v>4.64306113922864</v>
      </c>
      <c r="K120" s="60">
        <v>4.64316470938531</v>
      </c>
      <c r="L120" s="60">
        <v>4.92183463116815</v>
      </c>
      <c r="M120" s="60">
        <v>4.92183463116815</v>
      </c>
      <c r="N120" s="60">
        <v>4.92183463116815</v>
      </c>
      <c r="O120" s="60">
        <v>4.92183463116815</v>
      </c>
      <c r="P120" s="60">
        <v>4.92183463116815</v>
      </c>
      <c r="Q120" s="60">
        <v>4.92183463116815</v>
      </c>
      <c r="R120" s="60">
        <v>4.92980313644658</v>
      </c>
      <c r="S120" s="60">
        <v>4.93849605043489</v>
      </c>
      <c r="T120" s="60">
        <v>4.93849605043489</v>
      </c>
      <c r="U120" s="60">
        <v>4.93849605043489</v>
      </c>
      <c r="V120" s="60">
        <v>4.93849605043489</v>
      </c>
      <c r="W120" s="60">
        <v>4.93848465364568</v>
      </c>
    </row>
    <row r="121" spans="2:23" ht="12.75" customHeight="1">
      <c r="B121" s="63" t="s">
        <v>47</v>
      </c>
      <c r="C121" s="62" t="s">
        <v>47</v>
      </c>
      <c r="D121" s="60">
        <v>0.268058324771027</v>
      </c>
      <c r="E121" s="60">
        <v>0.268058324771027</v>
      </c>
      <c r="F121" s="60">
        <v>0.268058324771027</v>
      </c>
      <c r="G121" s="60">
        <v>0.268058324771027</v>
      </c>
      <c r="H121" s="60">
        <v>0.268058324771027</v>
      </c>
      <c r="I121" s="60">
        <v>0.268058324771027</v>
      </c>
      <c r="J121" s="60">
        <v>0.268058324771027</v>
      </c>
      <c r="K121" s="60">
        <v>0.268058324771027</v>
      </c>
      <c r="L121" s="60">
        <v>0.268058324771027</v>
      </c>
      <c r="M121" s="60">
        <v>0.268058324771027</v>
      </c>
      <c r="N121" s="60">
        <v>0.268058324771027</v>
      </c>
      <c r="O121" s="60">
        <v>0.268058324771027</v>
      </c>
      <c r="P121" s="60">
        <v>0.268058324771027</v>
      </c>
      <c r="Q121" s="60">
        <v>0.268058324771027</v>
      </c>
      <c r="R121" s="60">
        <v>0.268058324771027</v>
      </c>
      <c r="S121" s="60">
        <v>0.268058324771027</v>
      </c>
      <c r="T121" s="60">
        <v>0.268058324771027</v>
      </c>
      <c r="U121" s="60">
        <v>0.268058324771027</v>
      </c>
      <c r="V121" s="60">
        <v>0.268058324771027</v>
      </c>
      <c r="W121" s="60">
        <v>0.268058322945505</v>
      </c>
    </row>
    <row r="122" spans="2:23" ht="12.75" customHeight="1">
      <c r="B122" s="63" t="s">
        <v>48</v>
      </c>
      <c r="C122" s="62" t="s">
        <v>48</v>
      </c>
      <c r="D122" s="60">
        <v>9.97498023148477</v>
      </c>
      <c r="E122" s="60">
        <v>10.0053458414384</v>
      </c>
      <c r="F122" s="60">
        <v>11.0882356741869</v>
      </c>
      <c r="G122" s="60">
        <v>11.100195587322</v>
      </c>
      <c r="H122" s="60">
        <v>11.1003092582882</v>
      </c>
      <c r="I122" s="60">
        <v>11.1004230864278</v>
      </c>
      <c r="J122" s="60">
        <v>11.1005370840707</v>
      </c>
      <c r="K122" s="60">
        <v>11.1006513039108</v>
      </c>
      <c r="L122" s="60">
        <v>11.1007656900744</v>
      </c>
      <c r="M122" s="60">
        <v>13.2530617262109</v>
      </c>
      <c r="N122" s="60">
        <v>13.5425710647549</v>
      </c>
      <c r="O122" s="60">
        <v>13.5425710647549</v>
      </c>
      <c r="P122" s="60">
        <v>13.5425710647549</v>
      </c>
      <c r="Q122" s="60">
        <v>13.8600493245473</v>
      </c>
      <c r="R122" s="60">
        <v>13.8600493245473</v>
      </c>
      <c r="S122" s="60">
        <v>13.8624333916175</v>
      </c>
      <c r="T122" s="60">
        <v>13.8624333916175</v>
      </c>
      <c r="U122" s="60">
        <v>13.8624333916175</v>
      </c>
      <c r="V122" s="60">
        <v>13.8624333916175</v>
      </c>
      <c r="W122" s="60">
        <v>13.8624059223513</v>
      </c>
    </row>
    <row r="123" spans="2:23" ht="12.75" customHeight="1">
      <c r="B123" s="63" t="s">
        <v>254</v>
      </c>
      <c r="C123" s="62" t="s">
        <v>179</v>
      </c>
      <c r="D123" s="60">
        <v>4.55962978111005</v>
      </c>
      <c r="E123" s="60">
        <v>4.65611076215344</v>
      </c>
      <c r="F123" s="60">
        <v>4.65604144361007</v>
      </c>
      <c r="G123" s="60">
        <v>4.66285091016219</v>
      </c>
      <c r="H123" s="60">
        <v>4.66278140158734</v>
      </c>
      <c r="I123" s="60">
        <v>4.66390432119227</v>
      </c>
      <c r="J123" s="60">
        <v>5.06412375601183</v>
      </c>
      <c r="K123" s="60">
        <v>5.0896755212566</v>
      </c>
      <c r="L123" s="60">
        <v>5.10262984558118</v>
      </c>
      <c r="M123" s="60">
        <v>5.10672653660175</v>
      </c>
      <c r="N123" s="60">
        <v>5.10672653660175</v>
      </c>
      <c r="O123" s="60">
        <v>5.10672653660175</v>
      </c>
      <c r="P123" s="60">
        <v>5.1085883028756</v>
      </c>
      <c r="Q123" s="60">
        <v>5.11072383579284</v>
      </c>
      <c r="R123" s="60">
        <v>5.11072383579284</v>
      </c>
      <c r="S123" s="60">
        <v>5.11631759262545</v>
      </c>
      <c r="T123" s="60">
        <v>5.11631759262545</v>
      </c>
      <c r="U123" s="60">
        <v>5.11631759262545</v>
      </c>
      <c r="V123" s="60">
        <v>5.11631759262545</v>
      </c>
      <c r="W123" s="60">
        <v>5.11630954688605</v>
      </c>
    </row>
    <row r="124" spans="2:23" ht="12.75" customHeight="1">
      <c r="B124" s="63" t="s">
        <v>14</v>
      </c>
      <c r="C124" s="62" t="s">
        <v>14</v>
      </c>
      <c r="D124" s="60">
        <v>5.63162925694932</v>
      </c>
      <c r="E124" s="60">
        <v>5.63183534277771</v>
      </c>
      <c r="F124" s="60">
        <v>5.63191069305257</v>
      </c>
      <c r="G124" s="60">
        <v>5.71169151470168</v>
      </c>
      <c r="H124" s="60">
        <v>5.72487838474484</v>
      </c>
      <c r="I124" s="60">
        <v>5.72521885820419</v>
      </c>
      <c r="J124" s="60">
        <v>5.72634784394642</v>
      </c>
      <c r="K124" s="60">
        <v>5.72642551888541</v>
      </c>
      <c r="L124" s="60">
        <v>5.726503198073</v>
      </c>
      <c r="M124" s="60">
        <v>5.726503198073</v>
      </c>
      <c r="N124" s="60">
        <v>5.726503198073</v>
      </c>
      <c r="O124" s="60">
        <v>5.726503198073</v>
      </c>
      <c r="P124" s="60">
        <v>5.726503198073</v>
      </c>
      <c r="Q124" s="60">
        <v>5.726503198073</v>
      </c>
      <c r="R124" s="60">
        <v>5.726503198073</v>
      </c>
      <c r="S124" s="60">
        <v>5.726503198073</v>
      </c>
      <c r="T124" s="60">
        <v>5.726503198073</v>
      </c>
      <c r="U124" s="60">
        <v>5.726503198073</v>
      </c>
      <c r="V124" s="60">
        <v>5.726503198073</v>
      </c>
      <c r="W124" s="60">
        <v>5.72650384897069</v>
      </c>
    </row>
    <row r="125" spans="2:23" ht="12.75" customHeight="1">
      <c r="B125" s="63" t="s">
        <v>119</v>
      </c>
      <c r="C125" s="61" t="s">
        <v>119</v>
      </c>
      <c r="D125" s="58">
        <v>4.78814925329463</v>
      </c>
      <c r="E125" s="58">
        <v>4.8196733935641</v>
      </c>
      <c r="F125" s="58">
        <v>4.97157830887526</v>
      </c>
      <c r="G125" s="58">
        <v>4.97496668605675</v>
      </c>
      <c r="H125" s="58">
        <v>4.97826214439297</v>
      </c>
      <c r="I125" s="58">
        <v>5.01321024900815</v>
      </c>
      <c r="J125" s="58">
        <v>5.03193144293344</v>
      </c>
      <c r="K125" s="58">
        <v>5.07419454017385</v>
      </c>
      <c r="L125" s="58">
        <v>5.09402914931277</v>
      </c>
      <c r="M125" s="58">
        <v>5.10413249261204</v>
      </c>
      <c r="N125" s="58">
        <v>5.11900439282616</v>
      </c>
      <c r="O125" s="58">
        <v>5.12015684871136</v>
      </c>
      <c r="P125" s="58">
        <v>5.12015839105271</v>
      </c>
      <c r="Q125" s="58">
        <v>5.12015839105271</v>
      </c>
      <c r="R125" s="58">
        <v>5.12015839105271</v>
      </c>
      <c r="S125" s="58">
        <v>5.12015839105271</v>
      </c>
      <c r="T125" s="58">
        <v>5.12015839105271</v>
      </c>
      <c r="U125" s="58">
        <v>5.12015839105271</v>
      </c>
      <c r="V125" s="58">
        <v>5.12015839105271</v>
      </c>
      <c r="W125" s="58">
        <v>5.1201595530093</v>
      </c>
    </row>
    <row r="126" spans="2:23" ht="12.75" customHeight="1">
      <c r="B126" s="63" t="s">
        <v>94</v>
      </c>
      <c r="C126" s="61" t="s">
        <v>94</v>
      </c>
      <c r="D126" s="58">
        <v>3.96256720550885</v>
      </c>
      <c r="E126" s="58">
        <v>4.08695967869973</v>
      </c>
      <c r="F126" s="58">
        <v>4.30470375797442</v>
      </c>
      <c r="G126" s="58">
        <v>4.33909269304209</v>
      </c>
      <c r="H126" s="58">
        <v>4.33911885003281</v>
      </c>
      <c r="I126" s="58">
        <v>4.37601025254716</v>
      </c>
      <c r="J126" s="58">
        <v>4.6367419141098</v>
      </c>
      <c r="K126" s="58">
        <v>5.03525338498294</v>
      </c>
      <c r="L126" s="58">
        <v>5.33057957592858</v>
      </c>
      <c r="M126" s="58">
        <v>5.5942847475023</v>
      </c>
      <c r="N126" s="58">
        <v>5.5942847475023</v>
      </c>
      <c r="O126" s="58">
        <v>5.68758821657561</v>
      </c>
      <c r="P126" s="58">
        <v>6.13323342473515</v>
      </c>
      <c r="Q126" s="58">
        <v>6.13323342473515</v>
      </c>
      <c r="R126" s="58">
        <v>6.39232877873904</v>
      </c>
      <c r="S126" s="58">
        <v>6.3935580583353</v>
      </c>
      <c r="T126" s="58">
        <v>6.3935580583353</v>
      </c>
      <c r="U126" s="58">
        <v>6.39373452759003</v>
      </c>
      <c r="V126" s="58">
        <v>6.39373452759003</v>
      </c>
      <c r="W126" s="58">
        <v>6.39373671408415</v>
      </c>
    </row>
    <row r="127" spans="2:23" ht="12.75" customHeight="1">
      <c r="B127" s="63" t="s">
        <v>49</v>
      </c>
      <c r="C127" s="61" t="s">
        <v>49</v>
      </c>
      <c r="D127" s="58">
        <v>5.05719284301601</v>
      </c>
      <c r="E127" s="58">
        <v>5.05718524495573</v>
      </c>
      <c r="F127" s="58">
        <v>5.05717815281555</v>
      </c>
      <c r="G127" s="58">
        <v>5.05717105613094</v>
      </c>
      <c r="H127" s="58">
        <v>5.05716395300792</v>
      </c>
      <c r="I127" s="58">
        <v>5.35456662233596</v>
      </c>
      <c r="J127" s="58">
        <v>5.55655817511145</v>
      </c>
      <c r="K127" s="58">
        <v>5.5567731511305</v>
      </c>
      <c r="L127" s="58">
        <v>5.55676597237659</v>
      </c>
      <c r="M127" s="58">
        <v>5.55677811741415</v>
      </c>
      <c r="N127" s="58">
        <v>5.66849463004532</v>
      </c>
      <c r="O127" s="58">
        <v>6.64614219312797</v>
      </c>
      <c r="P127" s="58">
        <v>6.83310438399276</v>
      </c>
      <c r="Q127" s="58">
        <v>6.84406829078811</v>
      </c>
      <c r="R127" s="58">
        <v>6.84470497292065</v>
      </c>
      <c r="S127" s="58">
        <v>6.84470497292065</v>
      </c>
      <c r="T127" s="58">
        <v>6.84470497292065</v>
      </c>
      <c r="U127" s="58">
        <v>6.84470497292065</v>
      </c>
      <c r="V127" s="58">
        <v>6.84470497292065</v>
      </c>
      <c r="W127" s="58">
        <v>6.84470808071801</v>
      </c>
    </row>
    <row r="128" spans="2:23" ht="12.75" customHeight="1">
      <c r="B128" s="63" t="s">
        <v>142</v>
      </c>
      <c r="C128" s="61" t="s">
        <v>142</v>
      </c>
      <c r="D128" s="58">
        <v>0.0511008849309961</v>
      </c>
      <c r="E128" s="58">
        <v>0.0511523955888279</v>
      </c>
      <c r="F128" s="58">
        <v>0.0512039317588802</v>
      </c>
      <c r="G128" s="58">
        <v>0.0512554932812734</v>
      </c>
      <c r="H128" s="58">
        <v>0.0513070802245273</v>
      </c>
      <c r="I128" s="58">
        <v>0.0513586926114819</v>
      </c>
      <c r="J128" s="58">
        <v>0.0514103303964573</v>
      </c>
      <c r="K128" s="58">
        <v>0.0514619937393331</v>
      </c>
      <c r="L128" s="58">
        <v>0.0515136823888699</v>
      </c>
      <c r="M128" s="58">
        <v>0.0515136823888699</v>
      </c>
      <c r="N128" s="58">
        <v>0.0533500212566816</v>
      </c>
      <c r="O128" s="58">
        <v>0.0533500212566816</v>
      </c>
      <c r="P128" s="58">
        <v>0.0533500212566816</v>
      </c>
      <c r="Q128" s="58">
        <v>0.0533500212566816</v>
      </c>
      <c r="R128" s="58">
        <v>0.0533500212566816</v>
      </c>
      <c r="S128" s="58">
        <v>0.0533500212566816</v>
      </c>
      <c r="T128" s="58">
        <v>0.0533500212566816</v>
      </c>
      <c r="U128" s="58">
        <v>0.0533500212566816</v>
      </c>
      <c r="V128" s="58">
        <v>0.0533500212566816</v>
      </c>
      <c r="W128" s="58">
        <v>0.0533706983289966</v>
      </c>
    </row>
    <row r="129" spans="2:23" ht="12.75" customHeight="1">
      <c r="B129" s="63" t="s">
        <v>15</v>
      </c>
      <c r="C129" s="61" t="s">
        <v>15</v>
      </c>
      <c r="D129" s="59">
        <v>0.457688318933501</v>
      </c>
      <c r="E129" s="59">
        <v>0.628220297682753</v>
      </c>
      <c r="F129" s="59">
        <v>0.628452395140958</v>
      </c>
      <c r="G129" s="59">
        <v>0.628912800367313</v>
      </c>
      <c r="H129" s="59">
        <v>0.631223861703839</v>
      </c>
      <c r="I129" s="59">
        <v>0.632026912700582</v>
      </c>
      <c r="J129" s="59">
        <v>0.632204567256723</v>
      </c>
      <c r="K129" s="59">
        <v>0.634297128702072</v>
      </c>
      <c r="L129" s="59">
        <v>0.661158568055214</v>
      </c>
      <c r="M129" s="59">
        <v>0.661158568055214</v>
      </c>
      <c r="N129" s="59">
        <v>0.661169363413511</v>
      </c>
      <c r="O129" s="59">
        <v>0.661169363413511</v>
      </c>
      <c r="P129" s="59">
        <v>0.661169363413511</v>
      </c>
      <c r="Q129" s="59">
        <v>0.663095021171054</v>
      </c>
      <c r="R129" s="59">
        <v>0.663095021171054</v>
      </c>
      <c r="S129" s="59">
        <v>0.663095021171054</v>
      </c>
      <c r="T129" s="59">
        <v>0.663095021171054</v>
      </c>
      <c r="U129" s="59">
        <v>0.663095021171054</v>
      </c>
      <c r="V129" s="59">
        <v>0.663095021171054</v>
      </c>
      <c r="W129" s="59">
        <v>0.663077541969269</v>
      </c>
    </row>
    <row r="130" spans="2:23" ht="12.75" customHeight="1">
      <c r="B130" s="63" t="s">
        <v>95</v>
      </c>
      <c r="C130" s="62" t="s">
        <v>95</v>
      </c>
      <c r="D130" s="60">
        <v>14.6281354059724</v>
      </c>
      <c r="E130" s="60">
        <v>14.6278638801032</v>
      </c>
      <c r="F130" s="60">
        <v>15.9240978173318</v>
      </c>
      <c r="G130" s="60">
        <v>15.9241681595568</v>
      </c>
      <c r="H130" s="60">
        <v>15.9242384065415</v>
      </c>
      <c r="I130" s="60">
        <v>15.9243086305192</v>
      </c>
      <c r="J130" s="60">
        <v>15.9243788359066</v>
      </c>
      <c r="K130" s="60">
        <v>15.9244490265181</v>
      </c>
      <c r="L130" s="60">
        <v>15.9245191864134</v>
      </c>
      <c r="M130" s="60">
        <v>15.9245191864134</v>
      </c>
      <c r="N130" s="60">
        <v>15.9245191864134</v>
      </c>
      <c r="O130" s="60">
        <v>15.9245191864134</v>
      </c>
      <c r="P130" s="60">
        <v>15.9245191864134</v>
      </c>
      <c r="Q130" s="60">
        <v>15.9245191864134</v>
      </c>
      <c r="R130" s="60">
        <v>15.9245191864134</v>
      </c>
      <c r="S130" s="60">
        <v>15.9245191864134</v>
      </c>
      <c r="T130" s="60">
        <v>15.9245191864134</v>
      </c>
      <c r="U130" s="60">
        <v>15.9245191864134</v>
      </c>
      <c r="V130" s="60">
        <v>15.9245191864134</v>
      </c>
      <c r="W130" s="60">
        <v>15.9244905463241</v>
      </c>
    </row>
    <row r="131" spans="2:23" ht="12.75" customHeight="1">
      <c r="B131" s="63" t="s">
        <v>16</v>
      </c>
      <c r="C131" s="62" t="s">
        <v>16</v>
      </c>
      <c r="D131" s="60">
        <v>3.47218700097197</v>
      </c>
      <c r="E131" s="60">
        <v>4.7998662258457</v>
      </c>
      <c r="F131" s="60">
        <v>4.81298978775886</v>
      </c>
      <c r="G131" s="60">
        <v>5.32242313711043</v>
      </c>
      <c r="H131" s="60">
        <v>5.38716510189115</v>
      </c>
      <c r="I131" s="60">
        <v>5.6025630961602</v>
      </c>
      <c r="J131" s="60">
        <v>5.75753612468035</v>
      </c>
      <c r="K131" s="60">
        <v>6.14358337588329</v>
      </c>
      <c r="L131" s="60">
        <v>6.37908868748796</v>
      </c>
      <c r="M131" s="60">
        <v>6.75396437543527</v>
      </c>
      <c r="N131" s="60">
        <v>6.84476785092098</v>
      </c>
      <c r="O131" s="60">
        <v>11.9699318355966</v>
      </c>
      <c r="P131" s="60">
        <v>12.2216008562767</v>
      </c>
      <c r="Q131" s="60">
        <v>12.2241229476832</v>
      </c>
      <c r="R131" s="60">
        <v>12.2241229476832</v>
      </c>
      <c r="S131" s="60">
        <v>12.2241229476832</v>
      </c>
      <c r="T131" s="60">
        <v>12.2241229476832</v>
      </c>
      <c r="U131" s="60">
        <v>12.2241229476832</v>
      </c>
      <c r="V131" s="60">
        <v>12.2241229476832</v>
      </c>
      <c r="W131" s="60">
        <v>12.2240724420082</v>
      </c>
    </row>
    <row r="132" spans="2:23" ht="12.75" customHeight="1">
      <c r="B132" s="63" t="s">
        <v>50</v>
      </c>
      <c r="C132" s="62" t="s">
        <v>50</v>
      </c>
      <c r="D132" s="60">
        <v>2.34817806586399</v>
      </c>
      <c r="E132" s="60">
        <v>2.41783397687073</v>
      </c>
      <c r="F132" s="60">
        <v>2.41784987616071</v>
      </c>
      <c r="G132" s="60">
        <v>3.23924843742185</v>
      </c>
      <c r="H132" s="60">
        <v>3.23926437262787</v>
      </c>
      <c r="I132" s="60">
        <v>3.23928034316435</v>
      </c>
      <c r="J132" s="60">
        <v>3.23929633751473</v>
      </c>
      <c r="K132" s="60">
        <v>3.23931235587419</v>
      </c>
      <c r="L132" s="60">
        <v>3.74418855644012</v>
      </c>
      <c r="M132" s="60">
        <v>7.33635610744562</v>
      </c>
      <c r="N132" s="60">
        <v>7.33635610744562</v>
      </c>
      <c r="O132" s="60">
        <v>7.33635610744562</v>
      </c>
      <c r="P132" s="60">
        <v>7.33635610744562</v>
      </c>
      <c r="Q132" s="60">
        <v>7.33635610744562</v>
      </c>
      <c r="R132" s="60">
        <v>7.33635610744562</v>
      </c>
      <c r="S132" s="60">
        <v>7.33635610744562</v>
      </c>
      <c r="T132" s="60">
        <v>7.33635610744562</v>
      </c>
      <c r="U132" s="60">
        <v>7.33635610744562</v>
      </c>
      <c r="V132" s="60">
        <v>7.33635610744562</v>
      </c>
      <c r="W132" s="60">
        <v>7.336365611533</v>
      </c>
    </row>
    <row r="133" spans="2:23" ht="12.75" customHeight="1">
      <c r="B133" s="63" t="s">
        <v>17</v>
      </c>
      <c r="C133" s="62" t="s">
        <v>17</v>
      </c>
      <c r="D133" s="60">
        <v>7.48653423844873</v>
      </c>
      <c r="E133" s="60">
        <v>7.53498243402823</v>
      </c>
      <c r="F133" s="60">
        <v>7.58753911245396</v>
      </c>
      <c r="G133" s="60">
        <v>7.86858515266564</v>
      </c>
      <c r="H133" s="60">
        <v>9.35088925894492</v>
      </c>
      <c r="I133" s="60">
        <v>9.71730138957075</v>
      </c>
      <c r="J133" s="60">
        <v>9.79351665518179</v>
      </c>
      <c r="K133" s="60">
        <v>10.1137520937875</v>
      </c>
      <c r="L133" s="60">
        <v>10.1726118672587</v>
      </c>
      <c r="M133" s="60">
        <v>10.2663668667748</v>
      </c>
      <c r="N133" s="60">
        <v>10.2663668667748</v>
      </c>
      <c r="O133" s="60">
        <v>10.3586071336039</v>
      </c>
      <c r="P133" s="60">
        <v>10.7424017625215</v>
      </c>
      <c r="Q133" s="60">
        <v>10.8291645109635</v>
      </c>
      <c r="R133" s="60">
        <v>10.8291645109635</v>
      </c>
      <c r="S133" s="60">
        <v>10.8291645109635</v>
      </c>
      <c r="T133" s="60">
        <v>10.8291645109635</v>
      </c>
      <c r="U133" s="60">
        <v>10.8291645109635</v>
      </c>
      <c r="V133" s="60">
        <v>10.8291645109635</v>
      </c>
      <c r="W133" s="60">
        <v>10.8291449094914</v>
      </c>
    </row>
    <row r="134" spans="2:23" ht="12.75" customHeight="1">
      <c r="B134" s="63" t="s">
        <v>96</v>
      </c>
      <c r="C134" s="62" t="s">
        <v>96</v>
      </c>
      <c r="D134" s="60">
        <v>8.34189343729985</v>
      </c>
      <c r="E134" s="60">
        <v>8.34210014848973</v>
      </c>
      <c r="F134" s="60">
        <v>8.34230735530176</v>
      </c>
      <c r="G134" s="60">
        <v>9.40055088212456</v>
      </c>
      <c r="H134" s="60">
        <v>9.40075907795338</v>
      </c>
      <c r="I134" s="60">
        <v>9.40096777385937</v>
      </c>
      <c r="J134" s="60">
        <v>9.40117696093248</v>
      </c>
      <c r="K134" s="60">
        <v>9.42366179859242</v>
      </c>
      <c r="L134" s="60">
        <v>9.42387197468231</v>
      </c>
      <c r="M134" s="60">
        <v>9.42387197468231</v>
      </c>
      <c r="N134" s="60">
        <v>9.42387197468231</v>
      </c>
      <c r="O134" s="60">
        <v>9.42387197468231</v>
      </c>
      <c r="P134" s="60">
        <v>9.42387197468231</v>
      </c>
      <c r="Q134" s="60">
        <v>9.42387197468231</v>
      </c>
      <c r="R134" s="60">
        <v>9.42387197468231</v>
      </c>
      <c r="S134" s="60">
        <v>9.42387197468231</v>
      </c>
      <c r="T134" s="60">
        <v>9.42387197468231</v>
      </c>
      <c r="U134" s="60">
        <v>9.42387197468231</v>
      </c>
      <c r="V134" s="60">
        <v>9.42387197468231</v>
      </c>
      <c r="W134" s="60">
        <v>9.42402459846008</v>
      </c>
    </row>
    <row r="135" spans="2:23" ht="12.75" customHeight="1">
      <c r="B135" s="63" t="s">
        <v>255</v>
      </c>
      <c r="C135" s="61" t="s">
        <v>239</v>
      </c>
      <c r="D135" s="58">
        <v>2.40456636035553</v>
      </c>
      <c r="E135" s="58">
        <v>2.40746151791308</v>
      </c>
      <c r="F135" s="58">
        <v>2.42648759519425</v>
      </c>
      <c r="G135" s="58">
        <v>2.42648377461032</v>
      </c>
      <c r="H135" s="58">
        <v>2.42647998518757</v>
      </c>
      <c r="I135" s="58">
        <v>2.42647619391</v>
      </c>
      <c r="J135" s="58">
        <v>2.5196235622242</v>
      </c>
      <c r="K135" s="58">
        <v>2.51962091315246</v>
      </c>
      <c r="L135" s="58">
        <v>2.51961826370975</v>
      </c>
      <c r="M135" s="58">
        <v>2.52093453333318</v>
      </c>
      <c r="N135" s="58">
        <v>2.52093453333318</v>
      </c>
      <c r="O135" s="58">
        <v>2.52093453333318</v>
      </c>
      <c r="P135" s="58">
        <v>2.52093453333318</v>
      </c>
      <c r="Q135" s="58">
        <v>2.52093453333318</v>
      </c>
      <c r="R135" s="58">
        <v>2.52093453333318</v>
      </c>
      <c r="S135" s="58">
        <v>2.52093453333318</v>
      </c>
      <c r="T135" s="58">
        <v>2.52093453333318</v>
      </c>
      <c r="U135" s="58">
        <v>2.52093453333318</v>
      </c>
      <c r="V135" s="58">
        <v>2.52093453333318</v>
      </c>
      <c r="W135" s="58">
        <v>2.52095219653186</v>
      </c>
    </row>
    <row r="136" spans="2:23" ht="12.75" customHeight="1">
      <c r="B136" s="63" t="s">
        <v>97</v>
      </c>
      <c r="C136" s="61" t="s">
        <v>97</v>
      </c>
      <c r="D136" s="58">
        <v>11.3544623920706</v>
      </c>
      <c r="E136" s="58">
        <v>11.3819205250785</v>
      </c>
      <c r="F136" s="58">
        <v>11.3819421294465</v>
      </c>
      <c r="G136" s="58">
        <v>11.4560752492461</v>
      </c>
      <c r="H136" s="58">
        <v>11.461755308569</v>
      </c>
      <c r="I136" s="58">
        <v>11.4796392087658</v>
      </c>
      <c r="J136" s="58">
        <v>11.4796068148699</v>
      </c>
      <c r="K136" s="58">
        <v>11.4795744782303</v>
      </c>
      <c r="L136" s="58">
        <v>11.4795422010967</v>
      </c>
      <c r="M136" s="58">
        <v>11.4795422310913</v>
      </c>
      <c r="N136" s="58">
        <v>11.5819502195262</v>
      </c>
      <c r="O136" s="58">
        <v>11.5819501228769</v>
      </c>
      <c r="P136" s="58">
        <v>11.5828724954728</v>
      </c>
      <c r="Q136" s="58">
        <v>11.5828724954728</v>
      </c>
      <c r="R136" s="58">
        <v>11.5828724954728</v>
      </c>
      <c r="S136" s="58">
        <v>11.5828724954728</v>
      </c>
      <c r="T136" s="58">
        <v>11.5828724954728</v>
      </c>
      <c r="U136" s="58">
        <v>11.5828724954728</v>
      </c>
      <c r="V136" s="58">
        <v>11.5828724954728</v>
      </c>
      <c r="W136" s="58">
        <v>11.5828703925173</v>
      </c>
    </row>
    <row r="137" spans="2:23" ht="12.75" customHeight="1">
      <c r="B137" s="63" t="s">
        <v>120</v>
      </c>
      <c r="C137" s="61" t="s">
        <v>120</v>
      </c>
      <c r="D137" s="58">
        <v>0.340823958211459</v>
      </c>
      <c r="E137" s="58">
        <v>0.340847276592342</v>
      </c>
      <c r="F137" s="58">
        <v>0.34087064009552</v>
      </c>
      <c r="G137" s="58">
        <v>0.340894002565655</v>
      </c>
      <c r="H137" s="58">
        <v>0.340917363989994</v>
      </c>
      <c r="I137" s="58">
        <v>0.340940724394043</v>
      </c>
      <c r="J137" s="58">
        <v>0.340964083752296</v>
      </c>
      <c r="K137" s="58">
        <v>0.340987442115766</v>
      </c>
      <c r="L137" s="58">
        <v>0.341010799305904</v>
      </c>
      <c r="M137" s="58">
        <v>1.00849427413249</v>
      </c>
      <c r="N137" s="58">
        <v>1.00849427413249</v>
      </c>
      <c r="O137" s="58">
        <v>1.00849427413249</v>
      </c>
      <c r="P137" s="58">
        <v>1.00849427413249</v>
      </c>
      <c r="Q137" s="58">
        <v>1.00849427413249</v>
      </c>
      <c r="R137" s="58">
        <v>1.00849427413249</v>
      </c>
      <c r="S137" s="58">
        <v>1.00849427413249</v>
      </c>
      <c r="T137" s="58">
        <v>20.2085271833095</v>
      </c>
      <c r="U137" s="58">
        <v>20.2085271833095</v>
      </c>
      <c r="V137" s="58">
        <v>20.2085271833095</v>
      </c>
      <c r="W137" s="58">
        <v>20.2085271960632</v>
      </c>
    </row>
    <row r="138" spans="2:23" ht="12.75" customHeight="1">
      <c r="B138" s="63" t="s">
        <v>51</v>
      </c>
      <c r="C138" s="61" t="s">
        <v>51</v>
      </c>
      <c r="D138" s="58">
        <v>2.70614715419666</v>
      </c>
      <c r="E138" s="58">
        <v>2.70618602406156</v>
      </c>
      <c r="F138" s="58">
        <v>2.70622488921285</v>
      </c>
      <c r="G138" s="58">
        <v>2.70626376337025</v>
      </c>
      <c r="H138" s="58">
        <v>2.706302645807</v>
      </c>
      <c r="I138" s="58">
        <v>2.70634153721589</v>
      </c>
      <c r="J138" s="58">
        <v>2.70638044096571</v>
      </c>
      <c r="K138" s="58">
        <v>2.70641935636369</v>
      </c>
      <c r="L138" s="58">
        <v>2.70645828348454</v>
      </c>
      <c r="M138" s="58">
        <v>2.70645828348454</v>
      </c>
      <c r="N138" s="58">
        <v>2.70861558526733</v>
      </c>
      <c r="O138" s="58">
        <v>2.72006909344232</v>
      </c>
      <c r="P138" s="58">
        <v>2.72107932414806</v>
      </c>
      <c r="Q138" s="58">
        <v>2.72694489454175</v>
      </c>
      <c r="R138" s="58">
        <v>2.72694489454175</v>
      </c>
      <c r="S138" s="58">
        <v>2.72694489454175</v>
      </c>
      <c r="T138" s="58">
        <v>2.72765802254084</v>
      </c>
      <c r="U138" s="58">
        <v>2.72765802254084</v>
      </c>
      <c r="V138" s="58">
        <v>2.72765781199107</v>
      </c>
      <c r="W138" s="58">
        <v>2.72765416195457</v>
      </c>
    </row>
    <row r="139" spans="2:23" ht="12.75" customHeight="1">
      <c r="B139" s="63" t="s">
        <v>98</v>
      </c>
      <c r="C139" s="61" t="s">
        <v>98</v>
      </c>
      <c r="D139" s="59">
        <v>3.29484531949408</v>
      </c>
      <c r="E139" s="59">
        <v>3.29503201179005</v>
      </c>
      <c r="F139" s="59">
        <v>3.29521525951648</v>
      </c>
      <c r="G139" s="59">
        <v>3.29539850029821</v>
      </c>
      <c r="H139" s="59">
        <v>3.29558173611945</v>
      </c>
      <c r="I139" s="59">
        <v>3.29576496648414</v>
      </c>
      <c r="J139" s="59">
        <v>3.29594819040018</v>
      </c>
      <c r="K139" s="59">
        <v>3.29613140637942</v>
      </c>
      <c r="L139" s="59">
        <v>3.29631461491792</v>
      </c>
      <c r="M139" s="59">
        <v>3.29631460946138</v>
      </c>
      <c r="N139" s="59">
        <v>3.35750535106859</v>
      </c>
      <c r="O139" s="59">
        <v>3.4509669724935</v>
      </c>
      <c r="P139" s="59">
        <v>3.45693632618706</v>
      </c>
      <c r="Q139" s="59">
        <v>3.53471318999316</v>
      </c>
      <c r="R139" s="59">
        <v>3.53471318999316</v>
      </c>
      <c r="S139" s="59">
        <v>3.53471318999316</v>
      </c>
      <c r="T139" s="59">
        <v>3.53592760016828</v>
      </c>
      <c r="U139" s="59">
        <v>3.53592760016828</v>
      </c>
      <c r="V139" s="59">
        <v>3.53592760016828</v>
      </c>
      <c r="W139" s="59">
        <v>3.53592567450311</v>
      </c>
    </row>
    <row r="140" spans="2:23" ht="12.75" customHeight="1">
      <c r="B140" s="63" t="s">
        <v>143</v>
      </c>
      <c r="C140" s="62" t="s">
        <v>143</v>
      </c>
      <c r="D140" s="60">
        <v>1.11241656610651</v>
      </c>
      <c r="E140" s="60">
        <v>1.11241749158497</v>
      </c>
      <c r="F140" s="60">
        <v>1.11241898642612</v>
      </c>
      <c r="G140" s="60">
        <v>1.11242048456869</v>
      </c>
      <c r="H140" s="60">
        <v>1.11242198487205</v>
      </c>
      <c r="I140" s="60">
        <v>1.11242348736431</v>
      </c>
      <c r="J140" s="60">
        <v>1.11242499276037</v>
      </c>
      <c r="K140" s="60">
        <v>1.11242650057024</v>
      </c>
      <c r="L140" s="60">
        <v>1.11242801071762</v>
      </c>
      <c r="M140" s="60">
        <v>1.11242801071762</v>
      </c>
      <c r="N140" s="60">
        <v>1.11242801071762</v>
      </c>
      <c r="O140" s="60">
        <v>1.11242801071762</v>
      </c>
      <c r="P140" s="60">
        <v>1.11242801071762</v>
      </c>
      <c r="Q140" s="60">
        <v>1.11242801071762</v>
      </c>
      <c r="R140" s="60">
        <v>1.11242801071762</v>
      </c>
      <c r="S140" s="60">
        <v>1.11242801071762</v>
      </c>
      <c r="T140" s="60">
        <v>1.11242801071762</v>
      </c>
      <c r="U140" s="60">
        <v>1.11242801071762</v>
      </c>
      <c r="V140" s="60">
        <v>1.11242801071762</v>
      </c>
      <c r="W140" s="60">
        <v>1.11242861308248</v>
      </c>
    </row>
    <row r="141" spans="2:23" ht="12.75" customHeight="1">
      <c r="B141" s="63" t="s">
        <v>256</v>
      </c>
      <c r="C141" s="62" t="s">
        <v>180</v>
      </c>
      <c r="D141" s="60">
        <v>6.35641232790699</v>
      </c>
      <c r="E141" s="60">
        <v>6.35640139055502</v>
      </c>
      <c r="F141" s="60">
        <v>6.434797753909</v>
      </c>
      <c r="G141" s="60">
        <v>6.4348238295163</v>
      </c>
      <c r="H141" s="60">
        <v>6.45894543162562</v>
      </c>
      <c r="I141" s="60">
        <v>6.77170559257063</v>
      </c>
      <c r="J141" s="60">
        <v>6.9417236732587</v>
      </c>
      <c r="K141" s="60">
        <v>6.94173450558808</v>
      </c>
      <c r="L141" s="60">
        <v>6.94174544294005</v>
      </c>
      <c r="M141" s="60">
        <v>6.94174544294005</v>
      </c>
      <c r="N141" s="60">
        <v>6.94174544294005</v>
      </c>
      <c r="O141" s="60">
        <v>6.94174544294005</v>
      </c>
      <c r="P141" s="60">
        <v>6.94174544294005</v>
      </c>
      <c r="Q141" s="60">
        <v>6.94174544294005</v>
      </c>
      <c r="R141" s="60">
        <v>6.94174544294005</v>
      </c>
      <c r="S141" s="60">
        <v>6.94174544294005</v>
      </c>
      <c r="T141" s="60">
        <v>6.94174544294005</v>
      </c>
      <c r="U141" s="60">
        <v>6.94174544294005</v>
      </c>
      <c r="V141" s="60">
        <v>6.94174544294005</v>
      </c>
      <c r="W141" s="60">
        <v>6.94172483850927</v>
      </c>
    </row>
    <row r="142" spans="2:23" ht="12.75" customHeight="1">
      <c r="B142" s="63" t="s">
        <v>257</v>
      </c>
      <c r="C142" s="62" t="s">
        <v>181</v>
      </c>
      <c r="D142" s="60">
        <v>0.843132111835804</v>
      </c>
      <c r="E142" s="60">
        <v>0.848348060438065</v>
      </c>
      <c r="F142" s="60">
        <v>0.848308448487907</v>
      </c>
      <c r="G142" s="60">
        <v>14.0815880695567</v>
      </c>
      <c r="H142" s="60">
        <v>14.4058824055139</v>
      </c>
      <c r="I142" s="60">
        <v>15.0552838330289</v>
      </c>
      <c r="J142" s="60">
        <v>15.9539631984648</v>
      </c>
      <c r="K142" s="60">
        <v>15.9538921059687</v>
      </c>
      <c r="L142" s="60">
        <v>15.9538209961773</v>
      </c>
      <c r="M142" s="60">
        <v>15.9750549783195</v>
      </c>
      <c r="N142" s="60">
        <v>16.3170408821243</v>
      </c>
      <c r="O142" s="60">
        <v>16.3170408821243</v>
      </c>
      <c r="P142" s="60">
        <v>16.3170408821243</v>
      </c>
      <c r="Q142" s="60">
        <v>16.3170408821243</v>
      </c>
      <c r="R142" s="60">
        <v>16.3170408821243</v>
      </c>
      <c r="S142" s="60">
        <v>16.3170408821243</v>
      </c>
      <c r="T142" s="60">
        <v>16.3170408821243</v>
      </c>
      <c r="U142" s="60">
        <v>16.3170408821243</v>
      </c>
      <c r="V142" s="60">
        <v>16.3170408821243</v>
      </c>
      <c r="W142" s="60">
        <v>16.3170617316569</v>
      </c>
    </row>
    <row r="143" spans="2:23" ht="12.75" customHeight="1">
      <c r="B143" s="63" t="s">
        <v>18</v>
      </c>
      <c r="C143" s="62" t="s">
        <v>18</v>
      </c>
      <c r="D143" s="60">
        <v>6.18688761557012</v>
      </c>
      <c r="E143" s="60">
        <v>6.18694199683923</v>
      </c>
      <c r="F143" s="60">
        <v>6.40142751131542</v>
      </c>
      <c r="G143" s="60">
        <v>6.40147288755174</v>
      </c>
      <c r="H143" s="60">
        <v>6.40151827219139</v>
      </c>
      <c r="I143" s="60">
        <v>6.40156365216252</v>
      </c>
      <c r="J143" s="60">
        <v>6.40240051010388</v>
      </c>
      <c r="K143" s="60">
        <v>12.9961859099644</v>
      </c>
      <c r="L143" s="60">
        <v>12.9961665129496</v>
      </c>
      <c r="M143" s="60">
        <v>14.1833797093211</v>
      </c>
      <c r="N143" s="60">
        <v>14.183352693289</v>
      </c>
      <c r="O143" s="60">
        <v>14.1997448437544</v>
      </c>
      <c r="P143" s="60">
        <v>14.1997448437544</v>
      </c>
      <c r="Q143" s="60">
        <v>14.1997448437544</v>
      </c>
      <c r="R143" s="60">
        <v>16.2488676945905</v>
      </c>
      <c r="S143" s="60">
        <v>16.2491333998136</v>
      </c>
      <c r="T143" s="60">
        <v>16.249255154697</v>
      </c>
      <c r="U143" s="60">
        <v>16.249255154697</v>
      </c>
      <c r="V143" s="60">
        <v>16.249255154697</v>
      </c>
      <c r="W143" s="60">
        <v>16.2493854723047</v>
      </c>
    </row>
    <row r="144" spans="2:23" ht="12.75" customHeight="1">
      <c r="B144" s="63" t="s">
        <v>52</v>
      </c>
      <c r="C144" s="62" t="s">
        <v>52</v>
      </c>
      <c r="D144" s="60">
        <v>0.327285969591748</v>
      </c>
      <c r="E144" s="60">
        <v>0.327317005549068</v>
      </c>
      <c r="F144" s="60">
        <v>0.360453592978854</v>
      </c>
      <c r="G144" s="60">
        <v>0.36050882555078</v>
      </c>
      <c r="H144" s="60">
        <v>0.360564063270388</v>
      </c>
      <c r="I144" s="60">
        <v>0.360619306615913</v>
      </c>
      <c r="J144" s="60">
        <v>0.360674555394734</v>
      </c>
      <c r="K144" s="60">
        <v>0.360729811579574</v>
      </c>
      <c r="L144" s="60">
        <v>0.360785073025012</v>
      </c>
      <c r="M144" s="60">
        <v>0.360785073025012</v>
      </c>
      <c r="N144" s="60">
        <v>0.360785073025012</v>
      </c>
      <c r="O144" s="60">
        <v>0.360785073025012</v>
      </c>
      <c r="P144" s="60">
        <v>0.360785073025012</v>
      </c>
      <c r="Q144" s="60">
        <v>0.360785073025012</v>
      </c>
      <c r="R144" s="60">
        <v>0.360785073025012</v>
      </c>
      <c r="S144" s="60">
        <v>0.360785073025012</v>
      </c>
      <c r="T144" s="60">
        <v>0.360785073025012</v>
      </c>
      <c r="U144" s="60">
        <v>0.360785073025012</v>
      </c>
      <c r="V144" s="60">
        <v>0.360785073025012</v>
      </c>
      <c r="W144" s="60">
        <v>0.360814332686762</v>
      </c>
    </row>
    <row r="145" spans="2:23" ht="12.75" customHeight="1">
      <c r="B145" s="63" t="s">
        <v>258</v>
      </c>
      <c r="C145" s="61" t="s">
        <v>182</v>
      </c>
      <c r="D145" s="58">
        <v>0.485377789294424</v>
      </c>
      <c r="E145" s="58">
        <v>0.485318010946586</v>
      </c>
      <c r="F145" s="58">
        <v>0.48534042479374</v>
      </c>
      <c r="G145" s="58">
        <v>0.485362974728831</v>
      </c>
      <c r="H145" s="58">
        <v>0.48538566206355</v>
      </c>
      <c r="I145" s="58">
        <v>0.485408486797896</v>
      </c>
      <c r="J145" s="58">
        <v>0.485431445652643</v>
      </c>
      <c r="K145" s="58">
        <v>0.485454543218709</v>
      </c>
      <c r="L145" s="58">
        <v>0.48547777556102</v>
      </c>
      <c r="M145" s="58">
        <v>0.48547777556102</v>
      </c>
      <c r="N145" s="58">
        <v>0.48547777556102</v>
      </c>
      <c r="O145" s="58">
        <v>0.48547777556102</v>
      </c>
      <c r="P145" s="58">
        <v>0.48547777556102</v>
      </c>
      <c r="Q145" s="58">
        <v>0.48547777556102</v>
      </c>
      <c r="R145" s="58">
        <v>0.48547777556102</v>
      </c>
      <c r="S145" s="58">
        <v>0.48547777556102</v>
      </c>
      <c r="T145" s="58">
        <v>0.48547777556102</v>
      </c>
      <c r="U145" s="58">
        <v>0.48547777556102</v>
      </c>
      <c r="V145" s="58">
        <v>0.48547777556102</v>
      </c>
      <c r="W145" s="58">
        <v>0.485451868352924</v>
      </c>
    </row>
    <row r="146" spans="2:23" ht="12.75" customHeight="1">
      <c r="B146" s="63" t="s">
        <v>144</v>
      </c>
      <c r="C146" s="61" t="s">
        <v>144</v>
      </c>
      <c r="D146" s="58">
        <v>5.08713248863064</v>
      </c>
      <c r="E146" s="58">
        <v>5.08711248358884</v>
      </c>
      <c r="F146" s="58">
        <v>5.08709646621696</v>
      </c>
      <c r="G146" s="58">
        <v>5.08708044304576</v>
      </c>
      <c r="H146" s="58">
        <v>5.0870644170039</v>
      </c>
      <c r="I146" s="58">
        <v>5.08704838513372</v>
      </c>
      <c r="J146" s="58">
        <v>5.08703235326354</v>
      </c>
      <c r="K146" s="58">
        <v>5.08701631275238</v>
      </c>
      <c r="L146" s="58">
        <v>5.08700027227021</v>
      </c>
      <c r="M146" s="58">
        <v>5.08700027227021</v>
      </c>
      <c r="N146" s="58">
        <v>5.08700027227021</v>
      </c>
      <c r="O146" s="58">
        <v>5.08700027227021</v>
      </c>
      <c r="P146" s="58">
        <v>5.08700027227021</v>
      </c>
      <c r="Q146" s="58">
        <v>5.08700027227021</v>
      </c>
      <c r="R146" s="58">
        <v>5.08700027227021</v>
      </c>
      <c r="S146" s="58">
        <v>5.08700027227021</v>
      </c>
      <c r="T146" s="58">
        <v>5.08700027227021</v>
      </c>
      <c r="U146" s="58">
        <v>5.08700027227021</v>
      </c>
      <c r="V146" s="58">
        <v>5.08700027227021</v>
      </c>
      <c r="W146" s="58">
        <v>5.08699891812916</v>
      </c>
    </row>
    <row r="147" spans="2:23" ht="12.75" customHeight="1">
      <c r="B147" s="63" t="s">
        <v>145</v>
      </c>
      <c r="C147" s="61" t="s">
        <v>145</v>
      </c>
      <c r="D147" s="58">
        <v>0.108638945118387</v>
      </c>
      <c r="E147" s="58">
        <v>0.108644642564411</v>
      </c>
      <c r="F147" s="58">
        <v>0.108873016722395</v>
      </c>
      <c r="G147" s="58">
        <v>0.108878731212779</v>
      </c>
      <c r="H147" s="58">
        <v>0.108884452555827</v>
      </c>
      <c r="I147" s="58">
        <v>0.108890180585904</v>
      </c>
      <c r="J147" s="58">
        <v>0.108895915646241</v>
      </c>
      <c r="K147" s="58">
        <v>0.108901657337399</v>
      </c>
      <c r="L147" s="58">
        <v>0.108907406119809</v>
      </c>
      <c r="M147" s="58">
        <v>0.108907406119809</v>
      </c>
      <c r="N147" s="58">
        <v>0.108907406119809</v>
      </c>
      <c r="O147" s="58">
        <v>0.108907406119809</v>
      </c>
      <c r="P147" s="58">
        <v>0.109115518559533</v>
      </c>
      <c r="Q147" s="58">
        <v>0.109115518559533</v>
      </c>
      <c r="R147" s="58">
        <v>0.109115518559533</v>
      </c>
      <c r="S147" s="58">
        <v>0.109115518559533</v>
      </c>
      <c r="T147" s="58">
        <v>0.109115518559533</v>
      </c>
      <c r="U147" s="58">
        <v>0.109115518559533</v>
      </c>
      <c r="V147" s="58">
        <v>0.109115518559533</v>
      </c>
      <c r="W147" s="58">
        <v>0.109114341442741</v>
      </c>
    </row>
    <row r="148" spans="2:23" ht="12.75" customHeight="1">
      <c r="B148" s="63" t="s">
        <v>259</v>
      </c>
      <c r="C148" s="61" t="s">
        <v>183</v>
      </c>
      <c r="D148" s="58">
        <v>38.8836235626508</v>
      </c>
      <c r="E148" s="58">
        <v>38.8846931958985</v>
      </c>
      <c r="F148" s="58">
        <v>38.885757423935</v>
      </c>
      <c r="G148" s="58">
        <v>38.886815295012</v>
      </c>
      <c r="H148" s="58">
        <v>38.8878662524467</v>
      </c>
      <c r="I148" s="58">
        <v>38.8889104159558</v>
      </c>
      <c r="J148" s="58">
        <v>38.8899469714655</v>
      </c>
      <c r="K148" s="58">
        <v>38.8909742668845</v>
      </c>
      <c r="L148" s="58">
        <v>38.8919921944679</v>
      </c>
      <c r="M148" s="58">
        <v>38.8919921944679</v>
      </c>
      <c r="N148" s="58">
        <v>42.4411931929056</v>
      </c>
      <c r="O148" s="58">
        <v>42.4411931929056</v>
      </c>
      <c r="P148" s="58">
        <v>42.4411931929056</v>
      </c>
      <c r="Q148" s="58">
        <v>42.4411931929056</v>
      </c>
      <c r="R148" s="58">
        <v>42.4411931929056</v>
      </c>
      <c r="S148" s="58">
        <v>42.4411931929056</v>
      </c>
      <c r="T148" s="58">
        <v>42.4411931929056</v>
      </c>
      <c r="U148" s="58">
        <v>42.4411931929056</v>
      </c>
      <c r="V148" s="58">
        <v>42.4411931929056</v>
      </c>
      <c r="W148" s="58">
        <v>42.442655676669</v>
      </c>
    </row>
    <row r="149" spans="2:23" ht="12.75" customHeight="1">
      <c r="B149" s="63" t="s">
        <v>19</v>
      </c>
      <c r="C149" s="61" t="s">
        <v>19</v>
      </c>
      <c r="D149" s="59">
        <v>1.37805395043212</v>
      </c>
      <c r="E149" s="59">
        <v>2.28828338919874</v>
      </c>
      <c r="F149" s="59">
        <v>4.33578069086127</v>
      </c>
      <c r="G149" s="59">
        <v>4.33583038715481</v>
      </c>
      <c r="H149" s="59">
        <v>4.3376709596586</v>
      </c>
      <c r="I149" s="59">
        <v>4.33772101036158</v>
      </c>
      <c r="J149" s="59">
        <v>4.33777117873781</v>
      </c>
      <c r="K149" s="59">
        <v>4.33782147554601</v>
      </c>
      <c r="L149" s="59">
        <v>4.39959063300839</v>
      </c>
      <c r="M149" s="59">
        <v>4.4003281312912</v>
      </c>
      <c r="N149" s="59">
        <v>4.4003281312912</v>
      </c>
      <c r="O149" s="59">
        <v>4.4003281312912</v>
      </c>
      <c r="P149" s="59">
        <v>4.4003281312912</v>
      </c>
      <c r="Q149" s="59">
        <v>4.4003281312912</v>
      </c>
      <c r="R149" s="59">
        <v>4.4003281312912</v>
      </c>
      <c r="S149" s="59">
        <v>4.4003281312912</v>
      </c>
      <c r="T149" s="59">
        <v>4.4003281312912</v>
      </c>
      <c r="U149" s="59">
        <v>4.4003281312912</v>
      </c>
      <c r="V149" s="59">
        <v>4.4003281312912</v>
      </c>
      <c r="W149" s="59">
        <v>4.40031190361838</v>
      </c>
    </row>
    <row r="150" spans="2:23" ht="12.75" customHeight="1">
      <c r="B150" s="63" t="s">
        <v>260</v>
      </c>
      <c r="C150" s="62" t="s">
        <v>184</v>
      </c>
      <c r="D150" s="60">
        <v>11.9871298037842</v>
      </c>
      <c r="E150" s="60">
        <v>12.1214945571583</v>
      </c>
      <c r="F150" s="60">
        <v>12.1208145284843</v>
      </c>
      <c r="G150" s="60">
        <v>12.1536535574395</v>
      </c>
      <c r="H150" s="60">
        <v>12.5166531748117</v>
      </c>
      <c r="I150" s="60">
        <v>12.5159959539802</v>
      </c>
      <c r="J150" s="60">
        <v>12.5153406462875</v>
      </c>
      <c r="K150" s="60">
        <v>12.5268559713751</v>
      </c>
      <c r="L150" s="60">
        <v>12.5553195210852</v>
      </c>
      <c r="M150" s="60">
        <v>19.6990201463513</v>
      </c>
      <c r="N150" s="60">
        <v>19.7496817159242</v>
      </c>
      <c r="O150" s="60">
        <v>19.7496817159242</v>
      </c>
      <c r="P150" s="60">
        <v>19.7595505160865</v>
      </c>
      <c r="Q150" s="60">
        <v>19.7595505160865</v>
      </c>
      <c r="R150" s="60">
        <v>19.7595505160865</v>
      </c>
      <c r="S150" s="60">
        <v>19.7944721964832</v>
      </c>
      <c r="T150" s="60">
        <v>19.7944721964832</v>
      </c>
      <c r="U150" s="60">
        <v>19.7944721964832</v>
      </c>
      <c r="V150" s="60">
        <v>19.7944721964832</v>
      </c>
      <c r="W150" s="60">
        <v>19.7943596209373</v>
      </c>
    </row>
    <row r="151" spans="2:23" ht="12.75" customHeight="1">
      <c r="B151" s="63" t="s">
        <v>53</v>
      </c>
      <c r="C151" s="62" t="s">
        <v>53</v>
      </c>
      <c r="D151" s="60">
        <v>1.71617877621364</v>
      </c>
      <c r="E151" s="60">
        <v>1.7461474466949</v>
      </c>
      <c r="F151" s="60">
        <v>1.74614836411235</v>
      </c>
      <c r="G151" s="60">
        <v>1.74614928015646</v>
      </c>
      <c r="H151" s="60">
        <v>1.74615019622832</v>
      </c>
      <c r="I151" s="60">
        <v>1.74615111371513</v>
      </c>
      <c r="J151" s="60">
        <v>1.74615202984247</v>
      </c>
      <c r="K151" s="60">
        <v>2.41116428700514</v>
      </c>
      <c r="L151" s="60">
        <v>2.41117113653476</v>
      </c>
      <c r="M151" s="60">
        <v>2.41117113653476</v>
      </c>
      <c r="N151" s="60">
        <v>2.41117113653476</v>
      </c>
      <c r="O151" s="60">
        <v>2.41117113653476</v>
      </c>
      <c r="P151" s="60">
        <v>2.41117113653476</v>
      </c>
      <c r="Q151" s="60">
        <v>2.41117113653476</v>
      </c>
      <c r="R151" s="60">
        <v>2.41117113653476</v>
      </c>
      <c r="S151" s="60">
        <v>2.41117113653476</v>
      </c>
      <c r="T151" s="60">
        <v>2.41211023235841</v>
      </c>
      <c r="U151" s="60">
        <v>2.41211023235841</v>
      </c>
      <c r="V151" s="60">
        <v>2.41211023235841</v>
      </c>
      <c r="W151" s="60">
        <v>2.41211119791205</v>
      </c>
    </row>
    <row r="152" spans="2:23" ht="12.75" customHeight="1">
      <c r="B152" s="63" t="s">
        <v>261</v>
      </c>
      <c r="C152" s="62" t="s">
        <v>185</v>
      </c>
      <c r="D152" s="60">
        <v>15.0171881885218</v>
      </c>
      <c r="E152" s="60">
        <v>15.0172057638643</v>
      </c>
      <c r="F152" s="60">
        <v>15.0172123093963</v>
      </c>
      <c r="G152" s="60">
        <v>15.0172188633416</v>
      </c>
      <c r="H152" s="60">
        <v>15.0172254088736</v>
      </c>
      <c r="I152" s="60">
        <v>15.017231962819</v>
      </c>
      <c r="J152" s="60">
        <v>15.0172385251775</v>
      </c>
      <c r="K152" s="60">
        <v>15.0172450875361</v>
      </c>
      <c r="L152" s="60">
        <v>15.017251658308</v>
      </c>
      <c r="M152" s="60">
        <v>15.017251658308</v>
      </c>
      <c r="N152" s="60">
        <v>15.017251658308</v>
      </c>
      <c r="O152" s="60">
        <v>15.017251658308</v>
      </c>
      <c r="P152" s="60">
        <v>15.017251658308</v>
      </c>
      <c r="Q152" s="60">
        <v>15.017251658308</v>
      </c>
      <c r="R152" s="60">
        <v>15.017251658308</v>
      </c>
      <c r="S152" s="60">
        <v>15.017251658308</v>
      </c>
      <c r="T152" s="60">
        <v>15.017251658308</v>
      </c>
      <c r="U152" s="60">
        <v>15.017251658308</v>
      </c>
      <c r="V152" s="60">
        <v>15.017251658308</v>
      </c>
      <c r="W152" s="60">
        <v>15.0172702264175</v>
      </c>
    </row>
    <row r="153" spans="2:23" ht="12.75" customHeight="1">
      <c r="B153" s="63" t="s">
        <v>121</v>
      </c>
      <c r="C153" s="62" t="s">
        <v>121</v>
      </c>
      <c r="D153" s="60">
        <v>13.5700864527576</v>
      </c>
      <c r="E153" s="60">
        <v>13.6611666778666</v>
      </c>
      <c r="F153" s="60">
        <v>14.0371222035202</v>
      </c>
      <c r="G153" s="60">
        <v>14.270745139923</v>
      </c>
      <c r="H153" s="60">
        <v>14.3535941541414</v>
      </c>
      <c r="I153" s="60">
        <v>14.3536564650923</v>
      </c>
      <c r="J153" s="60">
        <v>14.3539883904271</v>
      </c>
      <c r="K153" s="60">
        <v>14.3540497681283</v>
      </c>
      <c r="L153" s="60">
        <v>14.3541111587217</v>
      </c>
      <c r="M153" s="60">
        <v>14.4117670550937</v>
      </c>
      <c r="N153" s="60">
        <v>14.4886105871575</v>
      </c>
      <c r="O153" s="60">
        <v>14.5044461873446</v>
      </c>
      <c r="P153" s="60">
        <v>14.5044461873446</v>
      </c>
      <c r="Q153" s="60">
        <v>14.5044461873446</v>
      </c>
      <c r="R153" s="60">
        <v>14.5044461873446</v>
      </c>
      <c r="S153" s="60">
        <v>14.5044461873446</v>
      </c>
      <c r="T153" s="60">
        <v>14.5044461873446</v>
      </c>
      <c r="U153" s="60">
        <v>14.5044461873446</v>
      </c>
      <c r="V153" s="60">
        <v>14.5044461873446</v>
      </c>
      <c r="W153" s="60">
        <v>14.5044537507497</v>
      </c>
    </row>
    <row r="154" spans="2:23" ht="12.75" customHeight="1">
      <c r="B154" s="63" t="s">
        <v>262</v>
      </c>
      <c r="C154" s="62" t="s">
        <v>186</v>
      </c>
      <c r="D154" s="60">
        <v>2.33838654434674</v>
      </c>
      <c r="E154" s="60">
        <v>2.33839467606451</v>
      </c>
      <c r="F154" s="60">
        <v>2.33840285393549</v>
      </c>
      <c r="G154" s="60">
        <v>2.33841100634263</v>
      </c>
      <c r="H154" s="60">
        <v>2.33841913567317</v>
      </c>
      <c r="I154" s="60">
        <v>2.33842724272285</v>
      </c>
      <c r="J154" s="60">
        <v>2.33843535056827</v>
      </c>
      <c r="K154" s="60">
        <v>2.33844341464772</v>
      </c>
      <c r="L154" s="60">
        <v>2.33845145565057</v>
      </c>
      <c r="M154" s="60">
        <v>2.33845145565057</v>
      </c>
      <c r="N154" s="60">
        <v>2.33845145565057</v>
      </c>
      <c r="O154" s="60">
        <v>2.33845145565057</v>
      </c>
      <c r="P154" s="60">
        <v>2.43397788911376</v>
      </c>
      <c r="Q154" s="60">
        <v>2.43397788911376</v>
      </c>
      <c r="R154" s="60">
        <v>2.43397788911376</v>
      </c>
      <c r="S154" s="60">
        <v>2.43397788911376</v>
      </c>
      <c r="T154" s="60">
        <v>2.43397788911376</v>
      </c>
      <c r="U154" s="60">
        <v>2.43397788911376</v>
      </c>
      <c r="V154" s="60">
        <v>2.43397788911376</v>
      </c>
      <c r="W154" s="60">
        <v>2.43398514153335</v>
      </c>
    </row>
    <row r="155" spans="2:23" ht="12.75" customHeight="1">
      <c r="B155" s="63" t="s">
        <v>54</v>
      </c>
      <c r="C155" s="61" t="s">
        <v>54</v>
      </c>
      <c r="D155" s="58">
        <v>0.305745695822532</v>
      </c>
      <c r="E155" s="58">
        <v>0.305837739726538</v>
      </c>
      <c r="F155" s="58">
        <v>0.30603162273183</v>
      </c>
      <c r="G155" s="58">
        <v>0.308557933846749</v>
      </c>
      <c r="H155" s="58">
        <v>0.686069994825553</v>
      </c>
      <c r="I155" s="58">
        <v>0.698981314937107</v>
      </c>
      <c r="J155" s="58">
        <v>1.39976374133241</v>
      </c>
      <c r="K155" s="58">
        <v>1.40070055879684</v>
      </c>
      <c r="L155" s="58">
        <v>1.40083100965951</v>
      </c>
      <c r="M155" s="58">
        <v>1.41835494512323</v>
      </c>
      <c r="N155" s="58">
        <v>1.47608402570816</v>
      </c>
      <c r="O155" s="58">
        <v>1.49468980429317</v>
      </c>
      <c r="P155" s="58">
        <v>1.50556189489259</v>
      </c>
      <c r="Q155" s="58">
        <v>1.51841473745405</v>
      </c>
      <c r="R155" s="58">
        <v>1.51841473814811</v>
      </c>
      <c r="S155" s="58">
        <v>1.51844236173021</v>
      </c>
      <c r="T155" s="58">
        <v>1.60572669593409</v>
      </c>
      <c r="U155" s="58">
        <v>1.66393670516555</v>
      </c>
      <c r="V155" s="58">
        <v>1.66394154160595</v>
      </c>
      <c r="W155" s="58">
        <v>1.66465006034388</v>
      </c>
    </row>
    <row r="156" spans="2:23" ht="12.75" customHeight="1">
      <c r="B156" s="63" t="s">
        <v>146</v>
      </c>
      <c r="C156" s="61" t="s">
        <v>146</v>
      </c>
      <c r="D156" s="58">
        <v>0</v>
      </c>
      <c r="E156" s="58">
        <v>0</v>
      </c>
      <c r="F156" s="58">
        <v>0</v>
      </c>
      <c r="G156" s="58">
        <v>0</v>
      </c>
      <c r="H156" s="58">
        <v>0</v>
      </c>
      <c r="I156" s="58">
        <v>0</v>
      </c>
      <c r="J156" s="58">
        <v>0</v>
      </c>
      <c r="K156" s="58">
        <v>0</v>
      </c>
      <c r="L156" s="58">
        <v>0</v>
      </c>
      <c r="M156" s="58">
        <v>0.620277515884069</v>
      </c>
      <c r="N156" s="58">
        <v>0.620277515884069</v>
      </c>
      <c r="O156" s="58">
        <v>0.620277515884069</v>
      </c>
      <c r="P156" s="58">
        <v>0.620277515884069</v>
      </c>
      <c r="Q156" s="58">
        <v>0.620277515884069</v>
      </c>
      <c r="R156" s="58">
        <v>0.620277515884069</v>
      </c>
      <c r="S156" s="58">
        <v>0.620277515884069</v>
      </c>
      <c r="T156" s="58">
        <v>0.620277515884069</v>
      </c>
      <c r="U156" s="58">
        <v>0.620277515884069</v>
      </c>
      <c r="V156" s="58">
        <v>0.620277515884069</v>
      </c>
      <c r="W156" s="58">
        <v>0.620277467595128</v>
      </c>
    </row>
    <row r="157" spans="2:23" ht="12.75" customHeight="1">
      <c r="B157" s="63" t="s">
        <v>147</v>
      </c>
      <c r="C157" s="61" t="s">
        <v>147</v>
      </c>
      <c r="D157" s="58">
        <v>10.7163115814002</v>
      </c>
      <c r="E157" s="58">
        <v>10.7166789555774</v>
      </c>
      <c r="F157" s="58">
        <v>10.7170296120693</v>
      </c>
      <c r="G157" s="58">
        <v>10.7173805098782</v>
      </c>
      <c r="H157" s="58">
        <v>10.7373964460604</v>
      </c>
      <c r="I157" s="58">
        <v>10.7385962467548</v>
      </c>
      <c r="J157" s="58">
        <v>10.7389699490238</v>
      </c>
      <c r="K157" s="58">
        <v>10.7393440162</v>
      </c>
      <c r="L157" s="58">
        <v>10.7434378181076</v>
      </c>
      <c r="M157" s="58">
        <v>10.7434378181076</v>
      </c>
      <c r="N157" s="58">
        <v>10.7670801301865</v>
      </c>
      <c r="O157" s="58">
        <v>10.7670801301865</v>
      </c>
      <c r="P157" s="58">
        <v>10.7670801301865</v>
      </c>
      <c r="Q157" s="58">
        <v>10.7670801286436</v>
      </c>
      <c r="R157" s="58">
        <v>10.7670801301865</v>
      </c>
      <c r="S157" s="58">
        <v>10.7670801301865</v>
      </c>
      <c r="T157" s="58">
        <v>10.7670801301865</v>
      </c>
      <c r="U157" s="58">
        <v>10.7670801301865</v>
      </c>
      <c r="V157" s="58">
        <v>10.7670801301865</v>
      </c>
      <c r="W157" s="58">
        <v>10.7671920877142</v>
      </c>
    </row>
    <row r="158" spans="2:23" ht="12.75" customHeight="1">
      <c r="B158" s="63" t="s">
        <v>55</v>
      </c>
      <c r="C158" s="61" t="s">
        <v>55</v>
      </c>
      <c r="D158" s="58">
        <v>1.13211260586241</v>
      </c>
      <c r="E158" s="58">
        <v>1.1321152662783</v>
      </c>
      <c r="F158" s="58">
        <v>1.132118141808</v>
      </c>
      <c r="G158" s="58">
        <v>1.13212101818165</v>
      </c>
      <c r="H158" s="58">
        <v>1.13212389474285</v>
      </c>
      <c r="I158" s="58">
        <v>1.13212677102273</v>
      </c>
      <c r="J158" s="58">
        <v>1.13212964795902</v>
      </c>
      <c r="K158" s="58">
        <v>1.13213252452022</v>
      </c>
      <c r="L158" s="58">
        <v>1.13213540183159</v>
      </c>
      <c r="M158" s="58">
        <v>1.13213540183159</v>
      </c>
      <c r="N158" s="58">
        <v>1.13213540183159</v>
      </c>
      <c r="O158" s="58">
        <v>1.13213540183159</v>
      </c>
      <c r="P158" s="58">
        <v>1.13213540183159</v>
      </c>
      <c r="Q158" s="58">
        <v>1.13213540183159</v>
      </c>
      <c r="R158" s="58">
        <v>1.13213540183159</v>
      </c>
      <c r="S158" s="58">
        <v>1.13213540183159</v>
      </c>
      <c r="T158" s="58">
        <v>1.13213540183159</v>
      </c>
      <c r="U158" s="58">
        <v>1.13213540183159</v>
      </c>
      <c r="V158" s="58">
        <v>1.13213540183159</v>
      </c>
      <c r="W158" s="58">
        <v>1.13213743472279</v>
      </c>
    </row>
    <row r="159" spans="2:23" ht="12.75" customHeight="1">
      <c r="B159" s="63" t="s">
        <v>56</v>
      </c>
      <c r="C159" s="61" t="s">
        <v>56</v>
      </c>
      <c r="D159" s="59">
        <v>0.409015624034491</v>
      </c>
      <c r="E159" s="59">
        <v>0.409179966607509</v>
      </c>
      <c r="F159" s="59">
        <v>0.409344453635376</v>
      </c>
      <c r="G159" s="59">
        <v>0.409509100323868</v>
      </c>
      <c r="H159" s="59">
        <v>0.697956161397347</v>
      </c>
      <c r="I159" s="59">
        <v>0.69812112199832</v>
      </c>
      <c r="J159" s="59">
        <v>0.6982862238395</v>
      </c>
      <c r="K159" s="59">
        <v>0.698451475034033</v>
      </c>
      <c r="L159" s="59">
        <v>0.698616867774929</v>
      </c>
      <c r="M159" s="59">
        <v>0.698616867774929</v>
      </c>
      <c r="N159" s="59">
        <v>0.716619147518405</v>
      </c>
      <c r="O159" s="59">
        <v>0.716619147518405</v>
      </c>
      <c r="P159" s="59">
        <v>0.716619147518405</v>
      </c>
      <c r="Q159" s="59">
        <v>0.716619147518405</v>
      </c>
      <c r="R159" s="59">
        <v>0.716619147518405</v>
      </c>
      <c r="S159" s="59">
        <v>0.716619147518405</v>
      </c>
      <c r="T159" s="59">
        <v>0.716619147518405</v>
      </c>
      <c r="U159" s="59">
        <v>0.716619147518405</v>
      </c>
      <c r="V159" s="59">
        <v>0.716619147518405</v>
      </c>
      <c r="W159" s="59">
        <v>0.716682529826406</v>
      </c>
    </row>
    <row r="160" spans="2:23" ht="12.75" customHeight="1">
      <c r="B160" s="63" t="s">
        <v>148</v>
      </c>
      <c r="C160" s="62" t="s">
        <v>148</v>
      </c>
      <c r="D160" s="60">
        <v>0.0102194370691265</v>
      </c>
      <c r="E160" s="60">
        <v>0.212750713672741</v>
      </c>
      <c r="F160" s="60">
        <v>0.212752670063606</v>
      </c>
      <c r="G160" s="60">
        <v>0.212754626804202</v>
      </c>
      <c r="H160" s="60">
        <v>0.212756583826401</v>
      </c>
      <c r="I160" s="60">
        <v>0.212758541225583</v>
      </c>
      <c r="J160" s="60">
        <v>0.212760498960872</v>
      </c>
      <c r="K160" s="60">
        <v>0.212762457073144</v>
      </c>
      <c r="L160" s="60">
        <v>0.212764415566942</v>
      </c>
      <c r="M160" s="60">
        <v>0.212764415566942</v>
      </c>
      <c r="N160" s="60">
        <v>0.212764415566942</v>
      </c>
      <c r="O160" s="60">
        <v>0.212764415566942</v>
      </c>
      <c r="P160" s="60">
        <v>0.212764415566942</v>
      </c>
      <c r="Q160" s="60">
        <v>0.212764415566942</v>
      </c>
      <c r="R160" s="60">
        <v>0.212764415566942</v>
      </c>
      <c r="S160" s="60">
        <v>0.212764415566942</v>
      </c>
      <c r="T160" s="60">
        <v>0.212764415566942</v>
      </c>
      <c r="U160" s="60">
        <v>0.212764415566942</v>
      </c>
      <c r="V160" s="60">
        <v>0.212764415566942</v>
      </c>
      <c r="W160" s="60">
        <v>0.212765041659618</v>
      </c>
    </row>
    <row r="161" spans="2:23" ht="12.75" customHeight="1">
      <c r="B161" s="63" t="s">
        <v>99</v>
      </c>
      <c r="C161" s="62" t="s">
        <v>99</v>
      </c>
      <c r="D161" s="60">
        <v>2.36099418791948</v>
      </c>
      <c r="E161" s="60">
        <v>2.36409376543854</v>
      </c>
      <c r="F161" s="60">
        <v>2.5401829902111</v>
      </c>
      <c r="G161" s="60">
        <v>3.32595493392844</v>
      </c>
      <c r="H161" s="60">
        <v>4.29119949004643</v>
      </c>
      <c r="I161" s="60">
        <v>4.4397789058564</v>
      </c>
      <c r="J161" s="60">
        <v>4.8437868671338</v>
      </c>
      <c r="K161" s="60">
        <v>5.44169935709275</v>
      </c>
      <c r="L161" s="60">
        <v>5.54638158280872</v>
      </c>
      <c r="M161" s="60">
        <v>5.64147772886829</v>
      </c>
      <c r="N161" s="60">
        <v>8.4154199524738</v>
      </c>
      <c r="O161" s="60">
        <v>8.5883782142991</v>
      </c>
      <c r="P161" s="60">
        <v>10.0212003814693</v>
      </c>
      <c r="Q161" s="60">
        <v>10.4469151290834</v>
      </c>
      <c r="R161" s="60">
        <v>10.5738061844458</v>
      </c>
      <c r="S161" s="60">
        <v>11.1970669712174</v>
      </c>
      <c r="T161" s="60">
        <v>11.322500600344</v>
      </c>
      <c r="U161" s="60">
        <v>11.840623785475</v>
      </c>
      <c r="V161" s="60">
        <v>11.8406343387015</v>
      </c>
      <c r="W161" s="60">
        <v>11.8406887645885</v>
      </c>
    </row>
    <row r="162" spans="2:23" ht="12.75" customHeight="1">
      <c r="B162" s="63" t="s">
        <v>57</v>
      </c>
      <c r="C162" s="62" t="s">
        <v>57</v>
      </c>
      <c r="D162" s="60">
        <v>0.062991235043695</v>
      </c>
      <c r="E162" s="60">
        <v>0.0629959057826768</v>
      </c>
      <c r="F162" s="60">
        <v>0.0630024281276683</v>
      </c>
      <c r="G162" s="60">
        <v>0.0630089513260576</v>
      </c>
      <c r="H162" s="60">
        <v>0.0630154754909458</v>
      </c>
      <c r="I162" s="60">
        <v>0.0630220005195136</v>
      </c>
      <c r="J162" s="60">
        <v>0.0863899404175613</v>
      </c>
      <c r="K162" s="60">
        <v>0.0863984257935326</v>
      </c>
      <c r="L162" s="60">
        <v>0.0864069107376641</v>
      </c>
      <c r="M162" s="60">
        <v>0.0912238677200838</v>
      </c>
      <c r="N162" s="60">
        <v>0.0912238677200838</v>
      </c>
      <c r="O162" s="60">
        <v>0.0912284452227798</v>
      </c>
      <c r="P162" s="60">
        <v>0.0912284452227798</v>
      </c>
      <c r="Q162" s="60">
        <v>0.0912284452227798</v>
      </c>
      <c r="R162" s="60">
        <v>0.0912284452227798</v>
      </c>
      <c r="S162" s="60">
        <v>0.0912284452227798</v>
      </c>
      <c r="T162" s="60">
        <v>0.0912284452227798</v>
      </c>
      <c r="U162" s="60">
        <v>0.0912284452227798</v>
      </c>
      <c r="V162" s="60">
        <v>0.0912284452227798</v>
      </c>
      <c r="W162" s="60">
        <v>0.0912255262525409</v>
      </c>
    </row>
    <row r="163" spans="2:23" ht="12.75" customHeight="1">
      <c r="B163" s="63" t="s">
        <v>58</v>
      </c>
      <c r="C163" s="62" t="s">
        <v>58</v>
      </c>
      <c r="D163" s="60">
        <v>0.660655987481034</v>
      </c>
      <c r="E163" s="60">
        <v>0.660986467304246</v>
      </c>
      <c r="F163" s="60">
        <v>0.66128906493685</v>
      </c>
      <c r="G163" s="60">
        <v>0.661592698767664</v>
      </c>
      <c r="H163" s="60">
        <v>0.661897401838723</v>
      </c>
      <c r="I163" s="60">
        <v>0.662203142429673</v>
      </c>
      <c r="J163" s="60">
        <v>0.662509939044054</v>
      </c>
      <c r="K163" s="60">
        <v>0.662817799611954</v>
      </c>
      <c r="L163" s="60">
        <v>0.663126700343109</v>
      </c>
      <c r="M163" s="60">
        <v>0.663126700343109</v>
      </c>
      <c r="N163" s="60">
        <v>0.663126700343109</v>
      </c>
      <c r="O163" s="60">
        <v>0.663126700343109</v>
      </c>
      <c r="P163" s="60">
        <v>0.663126700343109</v>
      </c>
      <c r="Q163" s="60">
        <v>0.663126700343109</v>
      </c>
      <c r="R163" s="60">
        <v>0.663126700343109</v>
      </c>
      <c r="S163" s="60">
        <v>0.663126700343109</v>
      </c>
      <c r="T163" s="60">
        <v>0.663126700343109</v>
      </c>
      <c r="U163" s="60">
        <v>0.663126700343109</v>
      </c>
      <c r="V163" s="60">
        <v>0.663126700343109</v>
      </c>
      <c r="W163" s="60">
        <v>0.663884527340301</v>
      </c>
    </row>
    <row r="164" spans="2:23" ht="12.75" customHeight="1">
      <c r="B164" s="63" t="s">
        <v>263</v>
      </c>
      <c r="C164" s="62" t="s">
        <v>187</v>
      </c>
      <c r="D164" s="60">
        <v>4.10468517651931</v>
      </c>
      <c r="E164" s="60">
        <v>4.10498716507602</v>
      </c>
      <c r="F164" s="60">
        <v>5.64818277838539</v>
      </c>
      <c r="G164" s="60">
        <v>8.24707747649822</v>
      </c>
      <c r="H164" s="60">
        <v>8.24705532259424</v>
      </c>
      <c r="I164" s="60">
        <v>8.48416298159294</v>
      </c>
      <c r="J164" s="60">
        <v>10.9391823677629</v>
      </c>
      <c r="K164" s="60">
        <v>11.6473275208237</v>
      </c>
      <c r="L164" s="60">
        <v>12.1924481040281</v>
      </c>
      <c r="M164" s="60">
        <v>12.2293190462958</v>
      </c>
      <c r="N164" s="60">
        <v>13.3875411370424</v>
      </c>
      <c r="O164" s="60">
        <v>13.3875411370424</v>
      </c>
      <c r="P164" s="60">
        <v>13.3875411370424</v>
      </c>
      <c r="Q164" s="60">
        <v>13.3875411370424</v>
      </c>
      <c r="R164" s="60">
        <v>13.3875411370424</v>
      </c>
      <c r="S164" s="60">
        <v>13.3875411370424</v>
      </c>
      <c r="T164" s="60">
        <v>13.3875411370424</v>
      </c>
      <c r="U164" s="60">
        <v>13.3875411370424</v>
      </c>
      <c r="V164" s="60">
        <v>13.3875411370424</v>
      </c>
      <c r="W164" s="60">
        <v>13.387544106649</v>
      </c>
    </row>
    <row r="165" spans="2:23" ht="12.75" customHeight="1">
      <c r="B165" s="63" t="s">
        <v>149</v>
      </c>
      <c r="C165" s="61" t="s">
        <v>149</v>
      </c>
      <c r="D165" s="58">
        <v>11.4178889688523</v>
      </c>
      <c r="E165" s="58">
        <v>11.4180454736588</v>
      </c>
      <c r="F165" s="58">
        <v>11.4182022403998</v>
      </c>
      <c r="G165" s="58">
        <v>11.4183590626952</v>
      </c>
      <c r="H165" s="58">
        <v>11.4185159406068</v>
      </c>
      <c r="I165" s="58">
        <v>11.4186728741965</v>
      </c>
      <c r="J165" s="58">
        <v>11.4345097853319</v>
      </c>
      <c r="K165" s="58">
        <v>11.4346999153136</v>
      </c>
      <c r="L165" s="58">
        <v>11.434890131782</v>
      </c>
      <c r="M165" s="58">
        <v>11.434890131782</v>
      </c>
      <c r="N165" s="58">
        <v>11.434890131782</v>
      </c>
      <c r="O165" s="58">
        <v>11.434890131782</v>
      </c>
      <c r="P165" s="58">
        <v>11.434890131782</v>
      </c>
      <c r="Q165" s="58">
        <v>11.434890131782</v>
      </c>
      <c r="R165" s="58">
        <v>11.434890131782</v>
      </c>
      <c r="S165" s="58">
        <v>11.4756932585647</v>
      </c>
      <c r="T165" s="58">
        <v>11.4756932585647</v>
      </c>
      <c r="U165" s="58">
        <v>11.4756932585647</v>
      </c>
      <c r="V165" s="58">
        <v>11.4756932585647</v>
      </c>
      <c r="W165" s="58">
        <v>11.4756131379758</v>
      </c>
    </row>
    <row r="166" spans="2:23" s="55" customFormat="1" ht="12.75">
      <c r="B166" s="63" t="s">
        <v>237</v>
      </c>
      <c r="C166" s="61" t="s">
        <v>237</v>
      </c>
      <c r="D166" s="58">
        <v>0.543783477174932</v>
      </c>
      <c r="E166" s="58">
        <v>0.543886333962828</v>
      </c>
      <c r="F166" s="58">
        <v>0.579863234789484</v>
      </c>
      <c r="G166" s="58">
        <v>0.579954911466639</v>
      </c>
      <c r="H166" s="58">
        <v>0.580046595995158</v>
      </c>
      <c r="I166" s="58">
        <v>0.580138293917179</v>
      </c>
      <c r="J166" s="58">
        <v>2.44114448102256</v>
      </c>
      <c r="K166" s="58">
        <v>2.44123620018945</v>
      </c>
      <c r="L166" s="58">
        <v>2.44132792836231</v>
      </c>
      <c r="M166" s="58">
        <v>2.44132792836231</v>
      </c>
      <c r="N166" s="58">
        <v>2.44132792836231</v>
      </c>
      <c r="O166" s="58">
        <v>2.44132792836231</v>
      </c>
      <c r="P166" s="58">
        <v>2.44132792836231</v>
      </c>
      <c r="Q166" s="58">
        <v>2.44132792836231</v>
      </c>
      <c r="R166" s="58">
        <v>2.44132792836231</v>
      </c>
      <c r="S166" s="58">
        <v>2.44132792836231</v>
      </c>
      <c r="T166" s="58">
        <v>2.44132792836231</v>
      </c>
      <c r="U166" s="58">
        <v>2.44132792836231</v>
      </c>
      <c r="V166" s="58">
        <v>2.44132792836231</v>
      </c>
      <c r="W166" s="58">
        <v>2.44150179957871</v>
      </c>
    </row>
    <row r="167" spans="2:23" ht="12.75" customHeight="1">
      <c r="B167" s="63" t="s">
        <v>59</v>
      </c>
      <c r="C167" s="61" t="s">
        <v>59</v>
      </c>
      <c r="D167" s="58">
        <v>1.11690516299684</v>
      </c>
      <c r="E167" s="58">
        <v>1.23725062351642</v>
      </c>
      <c r="F167" s="58">
        <v>1.23725281784421</v>
      </c>
      <c r="G167" s="58">
        <v>1.23725501259878</v>
      </c>
      <c r="H167" s="58">
        <v>1.50694146572983</v>
      </c>
      <c r="I167" s="58">
        <v>1.50694631467986</v>
      </c>
      <c r="J167" s="58">
        <v>1.50695116358497</v>
      </c>
      <c r="K167" s="58">
        <v>1.51359833532153</v>
      </c>
      <c r="L167" s="58">
        <v>1.5136031845411</v>
      </c>
      <c r="M167" s="58">
        <v>1.5136031845411</v>
      </c>
      <c r="N167" s="58">
        <v>1.5136031845411</v>
      </c>
      <c r="O167" s="58">
        <v>1.5136031845411</v>
      </c>
      <c r="P167" s="58">
        <v>1.5136031845411</v>
      </c>
      <c r="Q167" s="58">
        <v>1.5136031845411</v>
      </c>
      <c r="R167" s="58">
        <v>1.51445183087434</v>
      </c>
      <c r="S167" s="58">
        <v>1.51445183087434</v>
      </c>
      <c r="T167" s="58">
        <v>1.51445183087434</v>
      </c>
      <c r="U167" s="58">
        <v>1.51445183087434</v>
      </c>
      <c r="V167" s="58">
        <v>1.51445183087434</v>
      </c>
      <c r="W167" s="58">
        <v>1.51445182564066</v>
      </c>
    </row>
    <row r="168" spans="2:23" ht="12.75" customHeight="1">
      <c r="B168" s="63" t="s">
        <v>100</v>
      </c>
      <c r="C168" s="61" t="s">
        <v>100</v>
      </c>
      <c r="D168" s="58">
        <v>13.7642903045078</v>
      </c>
      <c r="E168" s="58">
        <v>13.7643048317184</v>
      </c>
      <c r="F168" s="58">
        <v>13.7642866144565</v>
      </c>
      <c r="G168" s="58">
        <v>13.7642684033505</v>
      </c>
      <c r="H168" s="58">
        <v>13.764250200491</v>
      </c>
      <c r="I168" s="58">
        <v>13.7642319987931</v>
      </c>
      <c r="J168" s="58">
        <v>13.7642137872225</v>
      </c>
      <c r="K168" s="58">
        <v>13.7641955857569</v>
      </c>
      <c r="L168" s="58">
        <v>13.7641773707018</v>
      </c>
      <c r="M168" s="58">
        <v>13.7641773707018</v>
      </c>
      <c r="N168" s="58">
        <v>13.7641881553617</v>
      </c>
      <c r="O168" s="58">
        <v>13.7641881553617</v>
      </c>
      <c r="P168" s="58">
        <v>14.8067603932038</v>
      </c>
      <c r="Q168" s="58">
        <v>14.8067603932038</v>
      </c>
      <c r="R168" s="58">
        <v>14.8067603932038</v>
      </c>
      <c r="S168" s="58">
        <v>14.8067603932038</v>
      </c>
      <c r="T168" s="58">
        <v>14.8067603932038</v>
      </c>
      <c r="U168" s="58">
        <v>14.8067603932038</v>
      </c>
      <c r="V168" s="58">
        <v>14.8067603932038</v>
      </c>
      <c r="W168" s="58">
        <v>14.806765770899</v>
      </c>
    </row>
    <row r="169" spans="2:23" ht="12.75" customHeight="1">
      <c r="B169" s="63" t="s">
        <v>150</v>
      </c>
      <c r="C169" s="61" t="s">
        <v>150</v>
      </c>
      <c r="D169" s="59">
        <v>2.58326050082975</v>
      </c>
      <c r="E169" s="59">
        <v>2.58410302217151</v>
      </c>
      <c r="F169" s="59">
        <v>2.58410346294172</v>
      </c>
      <c r="G169" s="59">
        <v>2.5841039368245</v>
      </c>
      <c r="H169" s="59">
        <v>2.77519408954722</v>
      </c>
      <c r="I169" s="59">
        <v>2.7752346409996</v>
      </c>
      <c r="J169" s="59">
        <v>3.28597185772237</v>
      </c>
      <c r="K169" s="59">
        <v>3.57407560489008</v>
      </c>
      <c r="L169" s="59">
        <v>3.58564651283515</v>
      </c>
      <c r="M169" s="59">
        <v>3.6740531633366</v>
      </c>
      <c r="N169" s="59">
        <v>3.67569935824215</v>
      </c>
      <c r="O169" s="59">
        <v>4.35478167618552</v>
      </c>
      <c r="P169" s="59">
        <v>5.19650027067545</v>
      </c>
      <c r="Q169" s="59">
        <v>5.19650027067545</v>
      </c>
      <c r="R169" s="59">
        <v>5.19650027067545</v>
      </c>
      <c r="S169" s="59">
        <v>5.19650027067545</v>
      </c>
      <c r="T169" s="59">
        <v>5.19650027067545</v>
      </c>
      <c r="U169" s="59">
        <v>5.19650027067545</v>
      </c>
      <c r="V169" s="59">
        <v>5.19650027067545</v>
      </c>
      <c r="W169" s="59">
        <v>5.19650769374083</v>
      </c>
    </row>
    <row r="170" spans="2:23" ht="12.75" customHeight="1">
      <c r="B170" s="63" t="s">
        <v>101</v>
      </c>
      <c r="C170" s="62" t="s">
        <v>101</v>
      </c>
      <c r="D170" s="60">
        <v>13.8812693870452</v>
      </c>
      <c r="E170" s="60">
        <v>13.8821990881746</v>
      </c>
      <c r="F170" s="60">
        <v>13.8822424346263</v>
      </c>
      <c r="G170" s="60">
        <v>13.8822857732943</v>
      </c>
      <c r="H170" s="60">
        <v>13.8823290809435</v>
      </c>
      <c r="I170" s="60">
        <v>13.8823723689591</v>
      </c>
      <c r="J170" s="60">
        <v>13.882415625956</v>
      </c>
      <c r="K170" s="60">
        <v>13.8824588635516</v>
      </c>
      <c r="L170" s="60">
        <v>13.8825020700123</v>
      </c>
      <c r="M170" s="60">
        <v>13.9157259618064</v>
      </c>
      <c r="N170" s="60">
        <v>13.9157259618064</v>
      </c>
      <c r="O170" s="60">
        <v>13.9157259618064</v>
      </c>
      <c r="P170" s="60">
        <v>13.9157259618064</v>
      </c>
      <c r="Q170" s="60">
        <v>13.9157259618064</v>
      </c>
      <c r="R170" s="60">
        <v>13.9157259618064</v>
      </c>
      <c r="S170" s="60">
        <v>13.9157259618064</v>
      </c>
      <c r="T170" s="60">
        <v>13.9157259618064</v>
      </c>
      <c r="U170" s="60">
        <v>13.9157259618064</v>
      </c>
      <c r="V170" s="60">
        <v>13.9157259618064</v>
      </c>
      <c r="W170" s="60">
        <v>13.915573667827</v>
      </c>
    </row>
    <row r="171" spans="2:23" ht="12.75" customHeight="1">
      <c r="B171" s="63" t="s">
        <v>264</v>
      </c>
      <c r="C171" s="62" t="s">
        <v>188</v>
      </c>
      <c r="D171" s="60">
        <v>7.69063957114479</v>
      </c>
      <c r="E171" s="60">
        <v>8.69933082514482</v>
      </c>
      <c r="F171" s="60">
        <v>14.0233157408095</v>
      </c>
      <c r="G171" s="60">
        <v>14.023141161682</v>
      </c>
      <c r="H171" s="60">
        <v>14.0229664606937</v>
      </c>
      <c r="I171" s="60">
        <v>14.0227916581547</v>
      </c>
      <c r="J171" s="60">
        <v>14.5401295820293</v>
      </c>
      <c r="K171" s="60">
        <v>14.7082760370396</v>
      </c>
      <c r="L171" s="60">
        <v>16.9966968480875</v>
      </c>
      <c r="M171" s="60">
        <v>16.9966968480875</v>
      </c>
      <c r="N171" s="60">
        <v>16.9966968480875</v>
      </c>
      <c r="O171" s="60">
        <v>16.9966968480875</v>
      </c>
      <c r="P171" s="60">
        <v>16.9966968480875</v>
      </c>
      <c r="Q171" s="60">
        <v>16.9966968480875</v>
      </c>
      <c r="R171" s="60">
        <v>16.9966968480875</v>
      </c>
      <c r="S171" s="60">
        <v>16.9966968480875</v>
      </c>
      <c r="T171" s="60">
        <v>16.9966968480875</v>
      </c>
      <c r="U171" s="60">
        <v>16.9966968480875</v>
      </c>
      <c r="V171" s="60">
        <v>16.9966968480875</v>
      </c>
      <c r="W171" s="60">
        <v>16.9967266092014</v>
      </c>
    </row>
    <row r="172" spans="2:23" ht="12.75" customHeight="1">
      <c r="B172" s="63" t="s">
        <v>20</v>
      </c>
      <c r="C172" s="62" t="s">
        <v>20</v>
      </c>
      <c r="D172" s="60">
        <v>11.7087286650263</v>
      </c>
      <c r="E172" s="60">
        <v>11.8206913083126</v>
      </c>
      <c r="F172" s="60">
        <v>11.8600683390143</v>
      </c>
      <c r="G172" s="60">
        <v>13.7999430281916</v>
      </c>
      <c r="H172" s="60">
        <v>13.9516851570135</v>
      </c>
      <c r="I172" s="60">
        <v>14.0680657209468</v>
      </c>
      <c r="J172" s="60">
        <v>14.223324557417</v>
      </c>
      <c r="K172" s="60">
        <v>14.2237956154027</v>
      </c>
      <c r="L172" s="60">
        <v>14.2311620893169</v>
      </c>
      <c r="M172" s="60">
        <v>14.2579083888639</v>
      </c>
      <c r="N172" s="60">
        <v>14.2582294026845</v>
      </c>
      <c r="O172" s="60">
        <v>14.2739600605213</v>
      </c>
      <c r="P172" s="60">
        <v>14.7575897399662</v>
      </c>
      <c r="Q172" s="60">
        <v>14.8401174293502</v>
      </c>
      <c r="R172" s="60">
        <v>14.8583776658181</v>
      </c>
      <c r="S172" s="60">
        <v>14.8583783834498</v>
      </c>
      <c r="T172" s="60">
        <v>14.8583783834498</v>
      </c>
      <c r="U172" s="60">
        <v>14.8589000018565</v>
      </c>
      <c r="V172" s="60">
        <v>14.8589000018565</v>
      </c>
      <c r="W172" s="60">
        <v>14.8588671824349</v>
      </c>
    </row>
    <row r="173" spans="2:23" ht="12.75" customHeight="1">
      <c r="B173" s="63" t="s">
        <v>236</v>
      </c>
      <c r="C173" s="62" t="s">
        <v>236</v>
      </c>
      <c r="D173" s="60">
        <v>1.19921692854775</v>
      </c>
      <c r="E173" s="60">
        <v>1.19945956121884</v>
      </c>
      <c r="F173" s="60">
        <v>1.19971496666596</v>
      </c>
      <c r="G173" s="60">
        <v>1.19997017641455</v>
      </c>
      <c r="H173" s="60">
        <v>1.20022517438087</v>
      </c>
      <c r="I173" s="60">
        <v>1.20047995731649</v>
      </c>
      <c r="J173" s="60">
        <v>1.41847007059472</v>
      </c>
      <c r="K173" s="60">
        <v>1.41877118678311</v>
      </c>
      <c r="L173" s="60">
        <v>1.41907187188011</v>
      </c>
      <c r="M173" s="60">
        <v>1.41907187188011</v>
      </c>
      <c r="N173" s="60">
        <v>1.41907187188011</v>
      </c>
      <c r="O173" s="60">
        <v>1.41907187188011</v>
      </c>
      <c r="P173" s="60">
        <v>1.41907187188011</v>
      </c>
      <c r="Q173" s="60">
        <v>1.41907187188011</v>
      </c>
      <c r="R173" s="60">
        <v>1.41907187188011</v>
      </c>
      <c r="S173" s="60">
        <v>1.41907187188011</v>
      </c>
      <c r="T173" s="60">
        <v>1.41907187188011</v>
      </c>
      <c r="U173" s="60">
        <v>1.41907187188011</v>
      </c>
      <c r="V173" s="60">
        <v>1.41907187188011</v>
      </c>
      <c r="W173" s="60">
        <v>1.41914115185592</v>
      </c>
    </row>
    <row r="174" spans="2:23" ht="12.75" customHeight="1">
      <c r="B174" s="63" t="s">
        <v>151</v>
      </c>
      <c r="C174" s="62" t="s">
        <v>151</v>
      </c>
      <c r="D174" s="60">
        <v>1.05820861719579</v>
      </c>
      <c r="E174" s="60">
        <v>1.07983330352976</v>
      </c>
      <c r="F174" s="60">
        <v>1.07987451884622</v>
      </c>
      <c r="G174" s="60">
        <v>1.10380377776856</v>
      </c>
      <c r="H174" s="60">
        <v>1.10392727460163</v>
      </c>
      <c r="I174" s="60">
        <v>1.1039788922376</v>
      </c>
      <c r="J174" s="60">
        <v>1.10402786528367</v>
      </c>
      <c r="K174" s="60">
        <v>1.10407684438952</v>
      </c>
      <c r="L174" s="60">
        <v>1.10454661704455</v>
      </c>
      <c r="M174" s="60">
        <v>1.10454661704455</v>
      </c>
      <c r="N174" s="60">
        <v>1.10454661704455</v>
      </c>
      <c r="O174" s="60">
        <v>1.10454661704455</v>
      </c>
      <c r="P174" s="60">
        <v>1.10454661704455</v>
      </c>
      <c r="Q174" s="60">
        <v>1.10454661704455</v>
      </c>
      <c r="R174" s="60">
        <v>1.10454661704455</v>
      </c>
      <c r="S174" s="60">
        <v>1.10454661704455</v>
      </c>
      <c r="T174" s="60">
        <v>1.10454661704455</v>
      </c>
      <c r="U174" s="60">
        <v>1.10454661704455</v>
      </c>
      <c r="V174" s="60">
        <v>1.10454661704455</v>
      </c>
      <c r="W174" s="60">
        <v>1.10454643302705</v>
      </c>
    </row>
    <row r="175" spans="2:23" ht="12.75" customHeight="1">
      <c r="B175" s="63" t="s">
        <v>21</v>
      </c>
      <c r="C175" s="61" t="s">
        <v>21</v>
      </c>
      <c r="D175" s="58">
        <v>15.1397418962257</v>
      </c>
      <c r="E175" s="58">
        <v>15.1810540688443</v>
      </c>
      <c r="F175" s="58">
        <v>15.186263411666</v>
      </c>
      <c r="G175" s="58">
        <v>15.2277295979926</v>
      </c>
      <c r="H175" s="58">
        <v>15.2291045370526</v>
      </c>
      <c r="I175" s="58">
        <v>15.2325371607176</v>
      </c>
      <c r="J175" s="58">
        <v>15.3499639037333</v>
      </c>
      <c r="K175" s="58">
        <v>15.5002437145162</v>
      </c>
      <c r="L175" s="58">
        <v>15.500448002334</v>
      </c>
      <c r="M175" s="58">
        <v>15.5060746203675</v>
      </c>
      <c r="N175" s="58">
        <v>15.506074451495</v>
      </c>
      <c r="O175" s="58">
        <v>17.0806291898833</v>
      </c>
      <c r="P175" s="58">
        <v>17.0806291898833</v>
      </c>
      <c r="Q175" s="58">
        <v>18.3233110178314</v>
      </c>
      <c r="R175" s="58">
        <v>18.3233110178314</v>
      </c>
      <c r="S175" s="58">
        <v>18.3314681377235</v>
      </c>
      <c r="T175" s="58">
        <v>18.3314681377235</v>
      </c>
      <c r="U175" s="58">
        <v>18.3314681377235</v>
      </c>
      <c r="V175" s="58">
        <v>18.3314681377235</v>
      </c>
      <c r="W175" s="58">
        <v>18.3317760388851</v>
      </c>
    </row>
    <row r="176" spans="2:23" ht="12.75" customHeight="1">
      <c r="B176" s="63" t="s">
        <v>60</v>
      </c>
      <c r="C176" s="61" t="s">
        <v>60</v>
      </c>
      <c r="D176" s="58">
        <v>12.5498957137374</v>
      </c>
      <c r="E176" s="58">
        <v>23.6390079271621</v>
      </c>
      <c r="F176" s="58">
        <v>26.8782131096298</v>
      </c>
      <c r="G176" s="58">
        <v>26.9133936881284</v>
      </c>
      <c r="H176" s="58">
        <v>26.9135132901729</v>
      </c>
      <c r="I176" s="58">
        <v>26.9136323782033</v>
      </c>
      <c r="J176" s="58">
        <v>26.9137504755884</v>
      </c>
      <c r="K176" s="58">
        <v>26.9138682178365</v>
      </c>
      <c r="L176" s="58">
        <v>26.9139856180316</v>
      </c>
      <c r="M176" s="58">
        <v>33.4840375432178</v>
      </c>
      <c r="N176" s="58">
        <v>33.4840375432178</v>
      </c>
      <c r="O176" s="58">
        <v>33.4840375432178</v>
      </c>
      <c r="P176" s="58">
        <v>33.4840375432178</v>
      </c>
      <c r="Q176" s="58">
        <v>33.4840375432178</v>
      </c>
      <c r="R176" s="58">
        <v>33.4840375432178</v>
      </c>
      <c r="S176" s="58">
        <v>33.4840375432178</v>
      </c>
      <c r="T176" s="58">
        <v>33.4840375432178</v>
      </c>
      <c r="U176" s="58">
        <v>33.4840375432178</v>
      </c>
      <c r="V176" s="58">
        <v>33.4840375432178</v>
      </c>
      <c r="W176" s="58">
        <v>33.4841420282637</v>
      </c>
    </row>
    <row r="177" spans="2:23" ht="12.75" customHeight="1">
      <c r="B177" s="63" t="s">
        <v>265</v>
      </c>
      <c r="C177" s="61" t="s">
        <v>189</v>
      </c>
      <c r="D177" s="58">
        <v>6.83522725160603</v>
      </c>
      <c r="E177" s="58">
        <v>6.83521592649489</v>
      </c>
      <c r="F177" s="58">
        <v>6.83520566264027</v>
      </c>
      <c r="G177" s="58">
        <v>6.8351954424795</v>
      </c>
      <c r="H177" s="58">
        <v>6.8351852584502</v>
      </c>
      <c r="I177" s="58">
        <v>6.83517510803155</v>
      </c>
      <c r="J177" s="58">
        <v>6.83516499290408</v>
      </c>
      <c r="K177" s="58">
        <v>6.83515491054702</v>
      </c>
      <c r="L177" s="58">
        <v>6.83514486348114</v>
      </c>
      <c r="M177" s="58">
        <v>6.83514486348114</v>
      </c>
      <c r="N177" s="58">
        <v>6.83514486348114</v>
      </c>
      <c r="O177" s="58">
        <v>6.83514486348114</v>
      </c>
      <c r="P177" s="58">
        <v>6.83514486348114</v>
      </c>
      <c r="Q177" s="58">
        <v>6.83514486348114</v>
      </c>
      <c r="R177" s="58">
        <v>6.83514486348114</v>
      </c>
      <c r="S177" s="58">
        <v>6.83514486348114</v>
      </c>
      <c r="T177" s="58">
        <v>6.83514486348114</v>
      </c>
      <c r="U177" s="58">
        <v>6.83514486348114</v>
      </c>
      <c r="V177" s="58">
        <v>6.83514486348114</v>
      </c>
      <c r="W177" s="58">
        <v>6.83514528949623</v>
      </c>
    </row>
    <row r="178" spans="2:23" ht="12.75" customHeight="1">
      <c r="B178" s="63" t="s">
        <v>102</v>
      </c>
      <c r="C178" s="61" t="s">
        <v>102</v>
      </c>
      <c r="D178" s="58">
        <v>11.337481811402</v>
      </c>
      <c r="E178" s="58">
        <v>12.5263477574239</v>
      </c>
      <c r="F178" s="58">
        <v>12.5263482222348</v>
      </c>
      <c r="G178" s="58">
        <v>12.5263486660446</v>
      </c>
      <c r="H178" s="58">
        <v>12.5263490888532</v>
      </c>
      <c r="I178" s="58">
        <v>12.526349480053</v>
      </c>
      <c r="J178" s="58">
        <v>12.5263498607521</v>
      </c>
      <c r="K178" s="58">
        <v>12.5263502098425</v>
      </c>
      <c r="L178" s="58">
        <v>12.5263505272168</v>
      </c>
      <c r="M178" s="58">
        <v>12.5869517215722</v>
      </c>
      <c r="N178" s="58">
        <v>12.5869517215722</v>
      </c>
      <c r="O178" s="58">
        <v>12.5869517215722</v>
      </c>
      <c r="P178" s="58">
        <v>12.5869517215722</v>
      </c>
      <c r="Q178" s="58">
        <v>12.5869517215722</v>
      </c>
      <c r="R178" s="58">
        <v>12.5869517215722</v>
      </c>
      <c r="S178" s="58">
        <v>12.5869517215722</v>
      </c>
      <c r="T178" s="58">
        <v>12.5869517215722</v>
      </c>
      <c r="U178" s="58">
        <v>12.5869517215722</v>
      </c>
      <c r="V178" s="58">
        <v>12.5869517215722</v>
      </c>
      <c r="W178" s="58">
        <v>12.5869571647243</v>
      </c>
    </row>
    <row r="179" spans="2:23" ht="12.75" customHeight="1">
      <c r="B179" s="63" t="s">
        <v>235</v>
      </c>
      <c r="C179" s="61" t="s">
        <v>235</v>
      </c>
      <c r="D179" s="59">
        <v>0</v>
      </c>
      <c r="E179" s="59">
        <v>0</v>
      </c>
      <c r="F179" s="59">
        <v>1.85509095586991</v>
      </c>
      <c r="G179" s="59">
        <v>1.85509694060844</v>
      </c>
      <c r="H179" s="59">
        <v>1.85510293180946</v>
      </c>
      <c r="I179" s="59">
        <v>1.85510893138097</v>
      </c>
      <c r="J179" s="59">
        <v>1.85511493963069</v>
      </c>
      <c r="K179" s="59">
        <v>1.85512095594315</v>
      </c>
      <c r="L179" s="59">
        <v>1.85662649732326</v>
      </c>
      <c r="M179" s="59">
        <v>1.85662649732326</v>
      </c>
      <c r="N179" s="59">
        <v>1.85662649732326</v>
      </c>
      <c r="O179" s="59">
        <v>1.85662649732326</v>
      </c>
      <c r="P179" s="59">
        <v>1.85662649732326</v>
      </c>
      <c r="Q179" s="59">
        <v>1.85662649732326</v>
      </c>
      <c r="R179" s="59">
        <v>1.85662649732326</v>
      </c>
      <c r="S179" s="59">
        <v>1.85662649732326</v>
      </c>
      <c r="T179" s="59">
        <v>1.85662649732326</v>
      </c>
      <c r="U179" s="59">
        <v>1.85662649732326</v>
      </c>
      <c r="V179" s="59">
        <v>1.85662649732326</v>
      </c>
      <c r="W179" s="59">
        <v>1.85663600794137</v>
      </c>
    </row>
    <row r="180" spans="2:23" ht="12.75" customHeight="1">
      <c r="B180" s="63" t="s">
        <v>234</v>
      </c>
      <c r="C180" s="62" t="s">
        <v>234</v>
      </c>
      <c r="D180" s="60">
        <v>0.0341536205890248</v>
      </c>
      <c r="E180" s="60">
        <v>0.0341754890015913</v>
      </c>
      <c r="F180" s="60">
        <v>0.0341973087201146</v>
      </c>
      <c r="G180" s="60">
        <v>0.0342191272860252</v>
      </c>
      <c r="H180" s="60">
        <v>0.0374590869740887</v>
      </c>
      <c r="I180" s="60">
        <v>0.0374857273683072</v>
      </c>
      <c r="J180" s="60">
        <v>0.0375123712664681</v>
      </c>
      <c r="K180" s="60">
        <v>0.0375390190911962</v>
      </c>
      <c r="L180" s="60">
        <v>0.0375656702123965</v>
      </c>
      <c r="M180" s="60">
        <v>0.0375656702123965</v>
      </c>
      <c r="N180" s="60">
        <v>0.0644948130797087</v>
      </c>
      <c r="O180" s="60">
        <v>0.081889257658774</v>
      </c>
      <c r="P180" s="60">
        <v>0.081889257658774</v>
      </c>
      <c r="Q180" s="60">
        <v>0.081889257658774</v>
      </c>
      <c r="R180" s="60">
        <v>0.081889257658774</v>
      </c>
      <c r="S180" s="60">
        <v>0.081889257658774</v>
      </c>
      <c r="T180" s="60">
        <v>0.081889257658774</v>
      </c>
      <c r="U180" s="60">
        <v>0.081889257658774</v>
      </c>
      <c r="V180" s="60">
        <v>0.081889257658774</v>
      </c>
      <c r="W180" s="60">
        <v>0.0817571524793181</v>
      </c>
    </row>
    <row r="181" spans="2:23" ht="12.75" customHeight="1">
      <c r="B181" s="63" t="s">
        <v>22</v>
      </c>
      <c r="C181" s="62" t="s">
        <v>22</v>
      </c>
      <c r="D181" s="60">
        <v>3.5727846244466</v>
      </c>
      <c r="E181" s="60">
        <v>3.95606820912229</v>
      </c>
      <c r="F181" s="60">
        <v>4.05317577896937</v>
      </c>
      <c r="G181" s="60">
        <v>4.14398708833628</v>
      </c>
      <c r="H181" s="60">
        <v>4.14414533840923</v>
      </c>
      <c r="I181" s="60">
        <v>4.16834995164806</v>
      </c>
      <c r="J181" s="60">
        <v>4.1895111538383</v>
      </c>
      <c r="K181" s="60">
        <v>4.3097154005746</v>
      </c>
      <c r="L181" s="60">
        <v>4.31525844317671</v>
      </c>
      <c r="M181" s="60">
        <v>4.34610820964572</v>
      </c>
      <c r="N181" s="60">
        <v>4.99013310013905</v>
      </c>
      <c r="O181" s="60">
        <v>5.36131928462069</v>
      </c>
      <c r="P181" s="60">
        <v>6.84758681787975</v>
      </c>
      <c r="Q181" s="60">
        <v>7.8298279256284</v>
      </c>
      <c r="R181" s="60">
        <v>9.01930340200459</v>
      </c>
      <c r="S181" s="60">
        <v>9.28312817898196</v>
      </c>
      <c r="T181" s="60">
        <v>10.7074162751703</v>
      </c>
      <c r="U181" s="60">
        <v>10.7074162751703</v>
      </c>
      <c r="V181" s="60">
        <v>10.7074162751703</v>
      </c>
      <c r="W181" s="60">
        <v>10.707452044594</v>
      </c>
    </row>
    <row r="182" spans="2:23" ht="12.75" customHeight="1">
      <c r="B182" s="63" t="s">
        <v>152</v>
      </c>
      <c r="C182" s="62" t="s">
        <v>152</v>
      </c>
      <c r="D182" s="60">
        <v>0.00137123515584689</v>
      </c>
      <c r="E182" s="60">
        <v>0.00137108874382851</v>
      </c>
      <c r="F182" s="60">
        <v>0.00137050044529892</v>
      </c>
      <c r="G182" s="60">
        <v>0.00136991209114418</v>
      </c>
      <c r="H182" s="60">
        <v>7.82639380785306</v>
      </c>
      <c r="I182" s="60">
        <v>7.82637078652878</v>
      </c>
      <c r="J182" s="60">
        <v>7.94354327399374</v>
      </c>
      <c r="K182" s="60">
        <v>9.31366981795675</v>
      </c>
      <c r="L182" s="60">
        <v>9.31366305597558</v>
      </c>
      <c r="M182" s="60">
        <v>9.31366305597558</v>
      </c>
      <c r="N182" s="60">
        <v>9.31366305597558</v>
      </c>
      <c r="O182" s="60">
        <v>9.31366305597558</v>
      </c>
      <c r="P182" s="60">
        <v>9.31366305597558</v>
      </c>
      <c r="Q182" s="60">
        <v>9.31366305597558</v>
      </c>
      <c r="R182" s="60">
        <v>9.31366305597558</v>
      </c>
      <c r="S182" s="60">
        <v>9.31366305597558</v>
      </c>
      <c r="T182" s="60">
        <v>9.31366305597558</v>
      </c>
      <c r="U182" s="60">
        <v>9.31366305597558</v>
      </c>
      <c r="V182" s="60">
        <v>9.31366305597558</v>
      </c>
      <c r="W182" s="60">
        <v>9.31371928692214</v>
      </c>
    </row>
    <row r="183" spans="2:23" ht="12.75" customHeight="1">
      <c r="B183" s="63" t="s">
        <v>61</v>
      </c>
      <c r="C183" s="62" t="s">
        <v>61</v>
      </c>
      <c r="D183" s="60">
        <v>9.98580198214549</v>
      </c>
      <c r="E183" s="60">
        <v>9.98581547783326</v>
      </c>
      <c r="F183" s="60">
        <v>9.9858242793062</v>
      </c>
      <c r="G183" s="60">
        <v>10.0008259892935</v>
      </c>
      <c r="H183" s="60">
        <v>10.0008332921378</v>
      </c>
      <c r="I183" s="60">
        <v>10.0008405537323</v>
      </c>
      <c r="J183" s="60">
        <v>10.0008477751424</v>
      </c>
      <c r="K183" s="60">
        <v>10.0008549585433</v>
      </c>
      <c r="L183" s="60">
        <v>10.0008621172053</v>
      </c>
      <c r="M183" s="60">
        <v>10.0008621172053</v>
      </c>
      <c r="N183" s="60">
        <v>10.0008621172053</v>
      </c>
      <c r="O183" s="60">
        <v>10.0008686666543</v>
      </c>
      <c r="P183" s="60">
        <v>10.0008686666543</v>
      </c>
      <c r="Q183" s="60">
        <v>10.0008686666543</v>
      </c>
      <c r="R183" s="60">
        <v>10.0008686666543</v>
      </c>
      <c r="S183" s="60">
        <v>10.0008686666543</v>
      </c>
      <c r="T183" s="60">
        <v>10.0008686666543</v>
      </c>
      <c r="U183" s="60">
        <v>10.0008686666543</v>
      </c>
      <c r="V183" s="60">
        <v>10.0008686666543</v>
      </c>
      <c r="W183" s="60">
        <v>10.0008634804728</v>
      </c>
    </row>
    <row r="184" spans="2:23" ht="12" customHeight="1">
      <c r="B184" s="63" t="s">
        <v>122</v>
      </c>
      <c r="C184" s="62" t="s">
        <v>122</v>
      </c>
      <c r="D184" s="60">
        <v>0.447032616580765</v>
      </c>
      <c r="E184" s="60">
        <v>0.447207795923264</v>
      </c>
      <c r="F184" s="60">
        <v>0.447381993554335</v>
      </c>
      <c r="G184" s="60">
        <v>0.447556192343085</v>
      </c>
      <c r="H184" s="60">
        <v>0.587468721044469</v>
      </c>
      <c r="I184" s="60">
        <v>1.45530616740235</v>
      </c>
      <c r="J184" s="60">
        <v>1.45571346731823</v>
      </c>
      <c r="K184" s="60">
        <v>1.51230543126349</v>
      </c>
      <c r="L184" s="60">
        <v>1.71531660208026</v>
      </c>
      <c r="M184" s="60">
        <v>1.71551184457123</v>
      </c>
      <c r="N184" s="60">
        <v>2.05508949159243</v>
      </c>
      <c r="O184" s="60">
        <v>4.79536685080027</v>
      </c>
      <c r="P184" s="60">
        <v>4.79536685080027</v>
      </c>
      <c r="Q184" s="60">
        <v>4.79536685080027</v>
      </c>
      <c r="R184" s="60">
        <v>4.79536685080027</v>
      </c>
      <c r="S184" s="60">
        <v>4.79536685080027</v>
      </c>
      <c r="T184" s="60">
        <v>4.79536685080027</v>
      </c>
      <c r="U184" s="60">
        <v>4.79536685080027</v>
      </c>
      <c r="V184" s="60">
        <v>4.79536685080027</v>
      </c>
      <c r="W184" s="60">
        <v>4.79528124426135</v>
      </c>
    </row>
    <row r="185" spans="2:23" ht="12.75" customHeight="1">
      <c r="B185" s="63" t="s">
        <v>62</v>
      </c>
      <c r="C185" s="61" t="s">
        <v>62</v>
      </c>
      <c r="D185" s="58">
        <v>10.2714393493805</v>
      </c>
      <c r="E185" s="58">
        <v>10.2715246878028</v>
      </c>
      <c r="F185" s="58">
        <v>10.3031497672611</v>
      </c>
      <c r="G185" s="58">
        <v>10.3032592995591</v>
      </c>
      <c r="H185" s="58">
        <v>10.9537076159959</v>
      </c>
      <c r="I185" s="58">
        <v>10.9538500982019</v>
      </c>
      <c r="J185" s="58">
        <v>10.9539925871205</v>
      </c>
      <c r="K185" s="58">
        <v>10.9541350713403</v>
      </c>
      <c r="L185" s="58">
        <v>10.9542775347507</v>
      </c>
      <c r="M185" s="58">
        <v>10.9542775347507</v>
      </c>
      <c r="N185" s="58">
        <v>10.9542775347507</v>
      </c>
      <c r="O185" s="58">
        <v>11.4799784139505</v>
      </c>
      <c r="P185" s="58">
        <v>11.4799784139505</v>
      </c>
      <c r="Q185" s="58">
        <v>11.4799784139505</v>
      </c>
      <c r="R185" s="58">
        <v>11.4799784139505</v>
      </c>
      <c r="S185" s="58">
        <v>11.4799784139505</v>
      </c>
      <c r="T185" s="58">
        <v>11.4799784139505</v>
      </c>
      <c r="U185" s="58">
        <v>11.4799784139505</v>
      </c>
      <c r="V185" s="58">
        <v>11.4799784139505</v>
      </c>
      <c r="W185" s="58">
        <v>11.4799886635562</v>
      </c>
    </row>
    <row r="186" spans="2:23" ht="12.75" customHeight="1">
      <c r="B186" s="63" t="s">
        <v>123</v>
      </c>
      <c r="C186" s="61" t="s">
        <v>123</v>
      </c>
      <c r="D186" s="58">
        <v>0.931547560555121</v>
      </c>
      <c r="E186" s="58">
        <v>0.935019231993621</v>
      </c>
      <c r="F186" s="58">
        <v>0.954375427414313</v>
      </c>
      <c r="G186" s="58">
        <v>1.1796931678568</v>
      </c>
      <c r="H186" s="58">
        <v>1.17970584486658</v>
      </c>
      <c r="I186" s="58">
        <v>1.17971852596588</v>
      </c>
      <c r="J186" s="58">
        <v>1.17973121140006</v>
      </c>
      <c r="K186" s="58">
        <v>1.36678185567142</v>
      </c>
      <c r="L186" s="58">
        <v>1.36679455247446</v>
      </c>
      <c r="M186" s="58">
        <v>1.36679455247446</v>
      </c>
      <c r="N186" s="58">
        <v>1.36679455247446</v>
      </c>
      <c r="O186" s="58">
        <v>1.36679455247446</v>
      </c>
      <c r="P186" s="58">
        <v>1.36679455247446</v>
      </c>
      <c r="Q186" s="58">
        <v>1.37054805726344</v>
      </c>
      <c r="R186" s="58">
        <v>1.37054805726344</v>
      </c>
      <c r="S186" s="58">
        <v>1.37054805726344</v>
      </c>
      <c r="T186" s="58">
        <v>1.37054805726344</v>
      </c>
      <c r="U186" s="58">
        <v>1.37054805726344</v>
      </c>
      <c r="V186" s="58">
        <v>1.37054805726344</v>
      </c>
      <c r="W186" s="58">
        <v>1.37055073916822</v>
      </c>
    </row>
    <row r="187" spans="2:23" ht="12.75" customHeight="1">
      <c r="B187" s="63" t="s">
        <v>266</v>
      </c>
      <c r="C187" s="61" t="s">
        <v>190</v>
      </c>
      <c r="D187" s="58">
        <v>2.91019828658672</v>
      </c>
      <c r="E187" s="58">
        <v>3.10326621822394</v>
      </c>
      <c r="F187" s="58">
        <v>3.67229106012221</v>
      </c>
      <c r="G187" s="58">
        <v>3.75768026848541</v>
      </c>
      <c r="H187" s="58">
        <v>3.7577071751886</v>
      </c>
      <c r="I187" s="58">
        <v>3.76295170334699</v>
      </c>
      <c r="J187" s="58">
        <v>3.77458425594375</v>
      </c>
      <c r="K187" s="58">
        <v>3.95012815291866</v>
      </c>
      <c r="L187" s="58">
        <v>4.36738700449923</v>
      </c>
      <c r="M187" s="58">
        <v>4.36738700449923</v>
      </c>
      <c r="N187" s="58">
        <v>4.36826241756183</v>
      </c>
      <c r="O187" s="58">
        <v>4.45188651580993</v>
      </c>
      <c r="P187" s="58">
        <v>4.45188651580993</v>
      </c>
      <c r="Q187" s="58">
        <v>5.44083552957254</v>
      </c>
      <c r="R187" s="58">
        <v>5.44529282184253</v>
      </c>
      <c r="S187" s="58">
        <v>5.44529282184253</v>
      </c>
      <c r="T187" s="58">
        <v>5.44529282184253</v>
      </c>
      <c r="U187" s="58">
        <v>5.44529282184253</v>
      </c>
      <c r="V187" s="58">
        <v>5.44529282184253</v>
      </c>
      <c r="W187" s="58">
        <v>5.44531934000126</v>
      </c>
    </row>
    <row r="188" spans="2:23" ht="12.75" customHeight="1">
      <c r="B188" s="63" t="s">
        <v>63</v>
      </c>
      <c r="C188" s="61" t="s">
        <v>63</v>
      </c>
      <c r="D188" s="58">
        <v>4.61555476214514</v>
      </c>
      <c r="E188" s="58">
        <v>4.61555157235362</v>
      </c>
      <c r="F188" s="58">
        <v>4.61554761093037</v>
      </c>
      <c r="G188" s="58">
        <v>4.61554365821</v>
      </c>
      <c r="H188" s="58">
        <v>4.66936066902047</v>
      </c>
      <c r="I188" s="58">
        <v>4.68340233565935</v>
      </c>
      <c r="J188" s="58">
        <v>4.92009485433929</v>
      </c>
      <c r="K188" s="58">
        <v>5.3584271393179</v>
      </c>
      <c r="L188" s="58">
        <v>5.35881305070325</v>
      </c>
      <c r="M188" s="58">
        <v>5.36011341876791</v>
      </c>
      <c r="N188" s="58">
        <v>7.48615524817334</v>
      </c>
      <c r="O188" s="58">
        <v>9.10401173954849</v>
      </c>
      <c r="P188" s="58">
        <v>9.53129362232187</v>
      </c>
      <c r="Q188" s="58">
        <v>10.0533549863747</v>
      </c>
      <c r="R188" s="58">
        <v>12.2401701488706</v>
      </c>
      <c r="S188" s="58">
        <v>13.0784412293297</v>
      </c>
      <c r="T188" s="58">
        <v>13.0784412293297</v>
      </c>
      <c r="U188" s="58">
        <v>13.0784412293297</v>
      </c>
      <c r="V188" s="58">
        <v>13.0784412293297</v>
      </c>
      <c r="W188" s="58">
        <v>13.0784356199889</v>
      </c>
    </row>
    <row r="189" spans="2:23" ht="12.75" customHeight="1">
      <c r="B189" s="63" t="s">
        <v>64</v>
      </c>
      <c r="C189" s="61" t="s">
        <v>64</v>
      </c>
      <c r="D189" s="59">
        <v>1.86348893753376</v>
      </c>
      <c r="E189" s="59">
        <v>1.88879189421635</v>
      </c>
      <c r="F189" s="59">
        <v>1.90381086054539</v>
      </c>
      <c r="G189" s="59">
        <v>1.90848285132357</v>
      </c>
      <c r="H189" s="59">
        <v>2.06332759431441</v>
      </c>
      <c r="I189" s="59">
        <v>2.07471591549045</v>
      </c>
      <c r="J189" s="59">
        <v>2.47978409386433</v>
      </c>
      <c r="K189" s="59">
        <v>2.50620483650729</v>
      </c>
      <c r="L189" s="59">
        <v>2.93283665632967</v>
      </c>
      <c r="M189" s="59">
        <v>2.96633845928992</v>
      </c>
      <c r="N189" s="59">
        <v>3.24728888725</v>
      </c>
      <c r="O189" s="59">
        <v>3.26586388518019</v>
      </c>
      <c r="P189" s="59">
        <v>3.28630026488998</v>
      </c>
      <c r="Q189" s="59">
        <v>3.28668354496668</v>
      </c>
      <c r="R189" s="59">
        <v>3.28668354496668</v>
      </c>
      <c r="S189" s="59">
        <v>3.28668354496668</v>
      </c>
      <c r="T189" s="59">
        <v>3.28668354496668</v>
      </c>
      <c r="U189" s="59">
        <v>3.28668354496668</v>
      </c>
      <c r="V189" s="59">
        <v>3.28668354496668</v>
      </c>
      <c r="W189" s="59">
        <v>3.28668427606412</v>
      </c>
    </row>
    <row r="190" spans="2:23" ht="12.75" customHeight="1">
      <c r="B190" s="63" t="s">
        <v>65</v>
      </c>
      <c r="C190" s="62" t="s">
        <v>65</v>
      </c>
      <c r="D190" s="60">
        <v>14.9369541247006</v>
      </c>
      <c r="E190" s="60">
        <v>16.0309614806871</v>
      </c>
      <c r="F190" s="60">
        <v>17.0095183912413</v>
      </c>
      <c r="G190" s="60">
        <v>17.9074128225633</v>
      </c>
      <c r="H190" s="60">
        <v>18.4239902667241</v>
      </c>
      <c r="I190" s="60">
        <v>19.7360642238683</v>
      </c>
      <c r="J190" s="60">
        <v>20.2372893765138</v>
      </c>
      <c r="K190" s="60">
        <v>20.4630367673717</v>
      </c>
      <c r="L190" s="60">
        <v>21.2397485196569</v>
      </c>
      <c r="M190" s="60">
        <v>21.2454308903334</v>
      </c>
      <c r="N190" s="60">
        <v>21.2536847610121</v>
      </c>
      <c r="O190" s="60">
        <v>21.2546318369071</v>
      </c>
      <c r="P190" s="60">
        <v>21.2546318369071</v>
      </c>
      <c r="Q190" s="60">
        <v>21.2546318369071</v>
      </c>
      <c r="R190" s="60">
        <v>21.2588446626706</v>
      </c>
      <c r="S190" s="60">
        <v>21.2599086794901</v>
      </c>
      <c r="T190" s="60">
        <v>21.2599086794901</v>
      </c>
      <c r="U190" s="60">
        <v>21.2599086794901</v>
      </c>
      <c r="V190" s="60">
        <v>21.2599086794901</v>
      </c>
      <c r="W190" s="60">
        <v>21.2599118881591</v>
      </c>
    </row>
    <row r="191" spans="2:23" ht="12.75" customHeight="1">
      <c r="B191" s="63" t="s">
        <v>23</v>
      </c>
      <c r="C191" s="62" t="s">
        <v>23</v>
      </c>
      <c r="D191" s="60">
        <v>4.19948687933631</v>
      </c>
      <c r="E191" s="60">
        <v>4.2069748434672</v>
      </c>
      <c r="F191" s="60">
        <v>4.20704208980376</v>
      </c>
      <c r="G191" s="60">
        <v>4.20787907589873</v>
      </c>
      <c r="H191" s="60">
        <v>4.20794653759331</v>
      </c>
      <c r="I191" s="60">
        <v>4.20801391670222</v>
      </c>
      <c r="J191" s="60">
        <v>4.20808123609533</v>
      </c>
      <c r="K191" s="60">
        <v>4.20814849323156</v>
      </c>
      <c r="L191" s="60">
        <v>4.20821568747561</v>
      </c>
      <c r="M191" s="60">
        <v>4.20821581453049</v>
      </c>
      <c r="N191" s="60">
        <v>4.20821581453049</v>
      </c>
      <c r="O191" s="60">
        <v>4.20821581453049</v>
      </c>
      <c r="P191" s="60">
        <v>4.20821581453049</v>
      </c>
      <c r="Q191" s="60">
        <v>4.20821581453049</v>
      </c>
      <c r="R191" s="60">
        <v>4.20821581453049</v>
      </c>
      <c r="S191" s="60">
        <v>4.20821581453049</v>
      </c>
      <c r="T191" s="60">
        <v>4.20821581453049</v>
      </c>
      <c r="U191" s="60">
        <v>4.20821581453049</v>
      </c>
      <c r="V191" s="60">
        <v>4.20821581453049</v>
      </c>
      <c r="W191" s="60">
        <v>4.20823551057806</v>
      </c>
    </row>
    <row r="192" spans="2:23" ht="12.75" customHeight="1">
      <c r="B192" s="63" t="s">
        <v>233</v>
      </c>
      <c r="C192" s="62" t="s">
        <v>233</v>
      </c>
      <c r="D192" s="60">
        <v>4.37628384917677</v>
      </c>
      <c r="E192" s="60">
        <v>4.37705275709478</v>
      </c>
      <c r="F192" s="60">
        <v>4.37732770926871</v>
      </c>
      <c r="G192" s="60">
        <v>4.37759169069794</v>
      </c>
      <c r="H192" s="60">
        <v>4.37785549361408</v>
      </c>
      <c r="I192" s="60">
        <v>4.37811914962883</v>
      </c>
      <c r="J192" s="60">
        <v>4.37838274651112</v>
      </c>
      <c r="K192" s="60">
        <v>4.37864637240178</v>
      </c>
      <c r="L192" s="60">
        <v>4.38512603176193</v>
      </c>
      <c r="M192" s="60">
        <v>4.41403040614843</v>
      </c>
      <c r="N192" s="60">
        <v>4.41403040614843</v>
      </c>
      <c r="O192" s="60">
        <v>4.42188510679251</v>
      </c>
      <c r="P192" s="60">
        <v>4.42188510679251</v>
      </c>
      <c r="Q192" s="60">
        <v>4.42188510679251</v>
      </c>
      <c r="R192" s="60">
        <v>4.42188510679251</v>
      </c>
      <c r="S192" s="60">
        <v>4.42188510679251</v>
      </c>
      <c r="T192" s="60">
        <v>4.42188510679251</v>
      </c>
      <c r="U192" s="60">
        <v>4.42188510679251</v>
      </c>
      <c r="V192" s="60">
        <v>4.42188510679251</v>
      </c>
      <c r="W192" s="60">
        <v>4.42215900164832</v>
      </c>
    </row>
    <row r="193" spans="2:23" ht="12.75" customHeight="1">
      <c r="B193" s="63" t="s">
        <v>153</v>
      </c>
      <c r="C193" s="62" t="s">
        <v>153</v>
      </c>
      <c r="D193" s="60">
        <v>0.00221923129709654</v>
      </c>
      <c r="E193" s="60">
        <v>0.0742687028856513</v>
      </c>
      <c r="F193" s="60">
        <v>0.0742687028856513</v>
      </c>
      <c r="G193" s="60">
        <v>0.316785384673376</v>
      </c>
      <c r="H193" s="60">
        <v>0.408243716433887</v>
      </c>
      <c r="I193" s="60">
        <v>0.408435523896673</v>
      </c>
      <c r="J193" s="60">
        <v>0.40862762657531</v>
      </c>
      <c r="K193" s="60">
        <v>0.408820029232779</v>
      </c>
      <c r="L193" s="60">
        <v>0.409012737700396</v>
      </c>
      <c r="M193" s="60">
        <v>0.409012737700396</v>
      </c>
      <c r="N193" s="60">
        <v>0.409012737700396</v>
      </c>
      <c r="O193" s="60">
        <v>0.409012737700396</v>
      </c>
      <c r="P193" s="60">
        <v>0.409012737700396</v>
      </c>
      <c r="Q193" s="60">
        <v>0.506482174001576</v>
      </c>
      <c r="R193" s="60">
        <v>0.506482174001576</v>
      </c>
      <c r="S193" s="60">
        <v>0.506482174001576</v>
      </c>
      <c r="T193" s="60">
        <v>0.506482174001576</v>
      </c>
      <c r="U193" s="60">
        <v>0.506482174001576</v>
      </c>
      <c r="V193" s="60">
        <v>0.506482174001576</v>
      </c>
      <c r="W193" s="60">
        <v>0.506470680080458</v>
      </c>
    </row>
    <row r="194" spans="2:23" ht="12.75" customHeight="1">
      <c r="B194" s="63" t="s">
        <v>267</v>
      </c>
      <c r="C194" s="62" t="s">
        <v>191</v>
      </c>
      <c r="D194" s="60">
        <v>0.937716351547749</v>
      </c>
      <c r="E194" s="60">
        <v>0.982318506510723</v>
      </c>
      <c r="F194" s="60">
        <v>1.14932575856857</v>
      </c>
      <c r="G194" s="60">
        <v>1.27254382239835</v>
      </c>
      <c r="H194" s="60">
        <v>1.33441816108645</v>
      </c>
      <c r="I194" s="60">
        <v>1.33544690441768</v>
      </c>
      <c r="J194" s="60">
        <v>1.35191105932124</v>
      </c>
      <c r="K194" s="60">
        <v>1.35198573867265</v>
      </c>
      <c r="L194" s="60">
        <v>1.35206048515448</v>
      </c>
      <c r="M194" s="60">
        <v>1.35206048515448</v>
      </c>
      <c r="N194" s="60">
        <v>1.35206048515448</v>
      </c>
      <c r="O194" s="60">
        <v>1.35206048515448</v>
      </c>
      <c r="P194" s="60">
        <v>1.35206048515448</v>
      </c>
      <c r="Q194" s="60">
        <v>1.35206048515448</v>
      </c>
      <c r="R194" s="60">
        <v>1.35206048515448</v>
      </c>
      <c r="S194" s="60">
        <v>1.3752244032967</v>
      </c>
      <c r="T194" s="60">
        <v>1.3752244032967</v>
      </c>
      <c r="U194" s="60">
        <v>1.3752244032967</v>
      </c>
      <c r="V194" s="60">
        <v>1.3752244032967</v>
      </c>
      <c r="W194" s="60">
        <v>1.37522594317428</v>
      </c>
    </row>
    <row r="195" spans="2:23" ht="12.75" customHeight="1">
      <c r="B195" s="63" t="s">
        <v>154</v>
      </c>
      <c r="C195" s="61" t="s">
        <v>154</v>
      </c>
      <c r="D195" s="58">
        <v>3.65555690971205</v>
      </c>
      <c r="E195" s="58">
        <v>3.65603908001463</v>
      </c>
      <c r="F195" s="58">
        <v>3.65956247973248</v>
      </c>
      <c r="G195" s="58">
        <v>3.65957374858699</v>
      </c>
      <c r="H195" s="58">
        <v>4.22830080192178</v>
      </c>
      <c r="I195" s="58">
        <v>4.22831211486093</v>
      </c>
      <c r="J195" s="58">
        <v>4.22832344821685</v>
      </c>
      <c r="K195" s="58">
        <v>4.22833480415299</v>
      </c>
      <c r="L195" s="58">
        <v>4.22834618285851</v>
      </c>
      <c r="M195" s="58">
        <v>4.65766774343979</v>
      </c>
      <c r="N195" s="58">
        <v>4.65766774343979</v>
      </c>
      <c r="O195" s="58">
        <v>4.65766774343979</v>
      </c>
      <c r="P195" s="58">
        <v>4.76074035946908</v>
      </c>
      <c r="Q195" s="58">
        <v>4.76102321516296</v>
      </c>
      <c r="R195" s="58">
        <v>4.76102321516296</v>
      </c>
      <c r="S195" s="58">
        <v>4.76102321516296</v>
      </c>
      <c r="T195" s="58">
        <v>4.76102321516296</v>
      </c>
      <c r="U195" s="58">
        <v>4.76102321516296</v>
      </c>
      <c r="V195" s="58">
        <v>4.76102321516296</v>
      </c>
      <c r="W195" s="58">
        <v>4.76102891897415</v>
      </c>
    </row>
    <row r="196" spans="2:23" ht="12.75" customHeight="1">
      <c r="B196" s="63" t="s">
        <v>24</v>
      </c>
      <c r="C196" s="61" t="s">
        <v>24</v>
      </c>
      <c r="D196" s="58">
        <v>2.78683251875318</v>
      </c>
      <c r="E196" s="58">
        <v>2.81480053282313</v>
      </c>
      <c r="F196" s="58">
        <v>4.95227159428198</v>
      </c>
      <c r="G196" s="58">
        <v>5.09552614748951</v>
      </c>
      <c r="H196" s="58">
        <v>5.27850439662876</v>
      </c>
      <c r="I196" s="58">
        <v>5.32729771238972</v>
      </c>
      <c r="J196" s="58">
        <v>5.3273949443932</v>
      </c>
      <c r="K196" s="58">
        <v>5.32738466492613</v>
      </c>
      <c r="L196" s="58">
        <v>5.32783207205136</v>
      </c>
      <c r="M196" s="58">
        <v>5.33675699224928</v>
      </c>
      <c r="N196" s="58">
        <v>5.38929404141735</v>
      </c>
      <c r="O196" s="58">
        <v>5.39114714860728</v>
      </c>
      <c r="P196" s="58">
        <v>5.39321711926022</v>
      </c>
      <c r="Q196" s="58">
        <v>5.47117111869687</v>
      </c>
      <c r="R196" s="58">
        <v>5.47344750071976</v>
      </c>
      <c r="S196" s="58">
        <v>7.73793571165232</v>
      </c>
      <c r="T196" s="58">
        <v>7.73793571165232</v>
      </c>
      <c r="U196" s="58">
        <v>7.73793571165232</v>
      </c>
      <c r="V196" s="58">
        <v>7.73793571165232</v>
      </c>
      <c r="W196" s="58">
        <v>7.73793150697627</v>
      </c>
    </row>
    <row r="197" spans="2:23" ht="12.75" customHeight="1">
      <c r="B197" s="63" t="s">
        <v>66</v>
      </c>
      <c r="C197" s="61" t="s">
        <v>66</v>
      </c>
      <c r="D197" s="58">
        <v>7.8220443261184</v>
      </c>
      <c r="E197" s="58">
        <v>7.94536503442576</v>
      </c>
      <c r="F197" s="58">
        <v>7.99775668282292</v>
      </c>
      <c r="G197" s="58">
        <v>8.28958111140464</v>
      </c>
      <c r="H197" s="58">
        <v>8.78560743657378</v>
      </c>
      <c r="I197" s="58">
        <v>8.82355150907465</v>
      </c>
      <c r="J197" s="58">
        <v>8.88320114387339</v>
      </c>
      <c r="K197" s="58">
        <v>8.93563269773745</v>
      </c>
      <c r="L197" s="58">
        <v>8.98821048783305</v>
      </c>
      <c r="M197" s="58">
        <v>9.01594439443219</v>
      </c>
      <c r="N197" s="58">
        <v>9.01639194777453</v>
      </c>
      <c r="O197" s="58">
        <v>9.01770368695264</v>
      </c>
      <c r="P197" s="58">
        <v>9.0237063237337</v>
      </c>
      <c r="Q197" s="58">
        <v>9.02371137562165</v>
      </c>
      <c r="R197" s="58">
        <v>9.02371635063303</v>
      </c>
      <c r="S197" s="58">
        <v>9.02371635063303</v>
      </c>
      <c r="T197" s="58">
        <v>9.02371635063303</v>
      </c>
      <c r="U197" s="58">
        <v>9.02371635063303</v>
      </c>
      <c r="V197" s="58">
        <v>9.02371635063303</v>
      </c>
      <c r="W197" s="58">
        <v>9.02372302791101</v>
      </c>
    </row>
    <row r="198" spans="2:23" ht="12.75" customHeight="1">
      <c r="B198" s="63" t="s">
        <v>268</v>
      </c>
      <c r="C198" s="61" t="s">
        <v>192</v>
      </c>
      <c r="D198" s="58">
        <v>9.88692279210493</v>
      </c>
      <c r="E198" s="58">
        <v>9.88682053350489</v>
      </c>
      <c r="F198" s="58">
        <v>9.8867220152586</v>
      </c>
      <c r="G198" s="58">
        <v>9.88662343022028</v>
      </c>
      <c r="H198" s="58">
        <v>9.88652478624782</v>
      </c>
      <c r="I198" s="58">
        <v>9.88642607941227</v>
      </c>
      <c r="J198" s="58">
        <v>9.88632730578469</v>
      </c>
      <c r="K198" s="58">
        <v>9.88622846929401</v>
      </c>
      <c r="L198" s="58">
        <v>9.8861295738692</v>
      </c>
      <c r="M198" s="58">
        <v>9.8861295738692</v>
      </c>
      <c r="N198" s="58">
        <v>9.8861295738692</v>
      </c>
      <c r="O198" s="58">
        <v>9.8861295738692</v>
      </c>
      <c r="P198" s="58">
        <v>9.98570028969669</v>
      </c>
      <c r="Q198" s="58">
        <v>9.98570028969669</v>
      </c>
      <c r="R198" s="58">
        <v>9.98570028969669</v>
      </c>
      <c r="S198" s="58">
        <v>9.98570028969669</v>
      </c>
      <c r="T198" s="58">
        <v>9.98570028969669</v>
      </c>
      <c r="U198" s="58">
        <v>9.98570028969669</v>
      </c>
      <c r="V198" s="58">
        <v>9.98570028969669</v>
      </c>
      <c r="W198" s="58">
        <v>9.98569133563554</v>
      </c>
    </row>
    <row r="199" spans="2:23" ht="12.75" customHeight="1">
      <c r="B199" s="63" t="s">
        <v>232</v>
      </c>
      <c r="C199" s="61" t="s">
        <v>232</v>
      </c>
      <c r="D199" s="59">
        <v>0.59711176851219</v>
      </c>
      <c r="E199" s="59">
        <v>0.597144394282442</v>
      </c>
      <c r="F199" s="59">
        <v>0.59718090749375</v>
      </c>
      <c r="G199" s="59">
        <v>0.825156263006848</v>
      </c>
      <c r="H199" s="59">
        <v>0.825231753207418</v>
      </c>
      <c r="I199" s="59">
        <v>0.825307317566949</v>
      </c>
      <c r="J199" s="59">
        <v>0.825382937191438</v>
      </c>
      <c r="K199" s="59">
        <v>0.907178608959596</v>
      </c>
      <c r="L199" s="59">
        <v>0.90728750556763</v>
      </c>
      <c r="M199" s="59">
        <v>0.90728750556763</v>
      </c>
      <c r="N199" s="59">
        <v>0.90728750556763</v>
      </c>
      <c r="O199" s="59">
        <v>0.90728750556763</v>
      </c>
      <c r="P199" s="59">
        <v>0.90728750556763</v>
      </c>
      <c r="Q199" s="59">
        <v>0.90728750556763</v>
      </c>
      <c r="R199" s="59">
        <v>0.90728750556763</v>
      </c>
      <c r="S199" s="59">
        <v>0.90728750556763</v>
      </c>
      <c r="T199" s="59">
        <v>0.90728750556763</v>
      </c>
      <c r="U199" s="59">
        <v>0.90728750556763</v>
      </c>
      <c r="V199" s="59">
        <v>0.90728750556763</v>
      </c>
      <c r="W199" s="59">
        <v>0.907295906549759</v>
      </c>
    </row>
    <row r="200" spans="2:23" ht="12.75" customHeight="1">
      <c r="B200" s="63" t="s">
        <v>124</v>
      </c>
      <c r="C200" s="62" t="s">
        <v>124</v>
      </c>
      <c r="D200" s="60">
        <v>0.767956660675856</v>
      </c>
      <c r="E200" s="60">
        <v>0.768029767431211</v>
      </c>
      <c r="F200" s="60">
        <v>0.768099390730435</v>
      </c>
      <c r="G200" s="60">
        <v>0.768169015259423</v>
      </c>
      <c r="H200" s="60">
        <v>0.768238640110494</v>
      </c>
      <c r="I200" s="60">
        <v>0.768308265986368</v>
      </c>
      <c r="J200" s="60">
        <v>0.768377891950083</v>
      </c>
      <c r="K200" s="60">
        <v>0.768447789516211</v>
      </c>
      <c r="L200" s="60">
        <v>0.768517778231359</v>
      </c>
      <c r="M200" s="60">
        <v>0.768517778231359</v>
      </c>
      <c r="N200" s="60">
        <v>0.768517778231359</v>
      </c>
      <c r="O200" s="60">
        <v>0.768517778231359</v>
      </c>
      <c r="P200" s="60">
        <v>0.768517778231359</v>
      </c>
      <c r="Q200" s="60">
        <v>0.768517778231359</v>
      </c>
      <c r="R200" s="60">
        <v>0.768517778231359</v>
      </c>
      <c r="S200" s="60">
        <v>0.768517778231359</v>
      </c>
      <c r="T200" s="60">
        <v>0.768517778231359</v>
      </c>
      <c r="U200" s="60">
        <v>0.768517778231359</v>
      </c>
      <c r="V200" s="60">
        <v>0.768517778231359</v>
      </c>
      <c r="W200" s="60">
        <v>0.768582036592364</v>
      </c>
    </row>
    <row r="201" spans="2:23" ht="12.75" customHeight="1">
      <c r="B201" s="63" t="s">
        <v>67</v>
      </c>
      <c r="C201" s="62" t="s">
        <v>67</v>
      </c>
      <c r="D201" s="60">
        <v>2.03972199632063</v>
      </c>
      <c r="E201" s="60">
        <v>2.03957225514868</v>
      </c>
      <c r="F201" s="60">
        <v>2.03966830484377</v>
      </c>
      <c r="G201" s="60">
        <v>2.03976437096762</v>
      </c>
      <c r="H201" s="60">
        <v>2.03986045001901</v>
      </c>
      <c r="I201" s="60">
        <v>2.03995654493806</v>
      </c>
      <c r="J201" s="60">
        <v>2.04005265648786</v>
      </c>
      <c r="K201" s="60">
        <v>2.04014878471329</v>
      </c>
      <c r="L201" s="60">
        <v>2.04024492837995</v>
      </c>
      <c r="M201" s="60">
        <v>2.04024492837995</v>
      </c>
      <c r="N201" s="60">
        <v>2.04024492837995</v>
      </c>
      <c r="O201" s="60">
        <v>2.04024492837995</v>
      </c>
      <c r="P201" s="60">
        <v>2.04024492837995</v>
      </c>
      <c r="Q201" s="60">
        <v>2.04024492837995</v>
      </c>
      <c r="R201" s="60">
        <v>2.04024492837995</v>
      </c>
      <c r="S201" s="60">
        <v>2.04024492837995</v>
      </c>
      <c r="T201" s="60">
        <v>2.04024492837995</v>
      </c>
      <c r="U201" s="60">
        <v>2.04024492837995</v>
      </c>
      <c r="V201" s="60">
        <v>2.04024492837995</v>
      </c>
      <c r="W201" s="60">
        <v>2.04028307818904</v>
      </c>
    </row>
    <row r="202" spans="2:23" ht="12.75" customHeight="1">
      <c r="B202" s="63" t="s">
        <v>155</v>
      </c>
      <c r="C202" s="62" t="s">
        <v>155</v>
      </c>
      <c r="D202" s="60">
        <v>0</v>
      </c>
      <c r="E202" s="60">
        <v>0</v>
      </c>
      <c r="F202" s="60">
        <v>3.25943162310882</v>
      </c>
      <c r="G202" s="60">
        <v>3.48400689547487</v>
      </c>
      <c r="H202" s="60">
        <v>3.48449897017423</v>
      </c>
      <c r="I202" s="60">
        <v>3.48499096503999</v>
      </c>
      <c r="J202" s="60">
        <v>3.48548287401582</v>
      </c>
      <c r="K202" s="60">
        <v>3.48597469847817</v>
      </c>
      <c r="L202" s="60">
        <v>3.48646644173048</v>
      </c>
      <c r="M202" s="60">
        <v>3.48646644173048</v>
      </c>
      <c r="N202" s="60">
        <v>3.48646644173048</v>
      </c>
      <c r="O202" s="60">
        <v>3.48646644173048</v>
      </c>
      <c r="P202" s="60">
        <v>3.48646644173048</v>
      </c>
      <c r="Q202" s="60">
        <v>3.48646644173048</v>
      </c>
      <c r="R202" s="60">
        <v>3.48646644173048</v>
      </c>
      <c r="S202" s="60">
        <v>3.48646644173048</v>
      </c>
      <c r="T202" s="60">
        <v>3.48646644173048</v>
      </c>
      <c r="U202" s="60">
        <v>3.48646644173048</v>
      </c>
      <c r="V202" s="60">
        <v>3.48646644173048</v>
      </c>
      <c r="W202" s="60">
        <v>3.48653221111899</v>
      </c>
    </row>
    <row r="203" spans="2:23" ht="12.75" customHeight="1">
      <c r="B203" s="63" t="s">
        <v>103</v>
      </c>
      <c r="C203" s="62" t="s">
        <v>103</v>
      </c>
      <c r="D203" s="60">
        <v>0.936504447812952</v>
      </c>
      <c r="E203" s="60">
        <v>0.936570443599475</v>
      </c>
      <c r="F203" s="60">
        <v>0.936636304614358</v>
      </c>
      <c r="G203" s="60">
        <v>0.936702151370125</v>
      </c>
      <c r="H203" s="60">
        <v>0.94248532758091</v>
      </c>
      <c r="I203" s="60">
        <v>0.942556519971773</v>
      </c>
      <c r="J203" s="60">
        <v>0.942627684841011</v>
      </c>
      <c r="K203" s="60">
        <v>0.942698821651989</v>
      </c>
      <c r="L203" s="60">
        <v>0.981083254889671</v>
      </c>
      <c r="M203" s="60">
        <v>0.981083254889671</v>
      </c>
      <c r="N203" s="60">
        <v>0.981083254889671</v>
      </c>
      <c r="O203" s="60">
        <v>0.981083254889671</v>
      </c>
      <c r="P203" s="60">
        <v>0.981083254889671</v>
      </c>
      <c r="Q203" s="60">
        <v>1.18035834291997</v>
      </c>
      <c r="R203" s="60">
        <v>1.18035834291997</v>
      </c>
      <c r="S203" s="60">
        <v>1.18035834291997</v>
      </c>
      <c r="T203" s="60">
        <v>1.18035834291997</v>
      </c>
      <c r="U203" s="60">
        <v>1.18035834291997</v>
      </c>
      <c r="V203" s="60">
        <v>1.18035834291997</v>
      </c>
      <c r="W203" s="60">
        <v>1.18036629720659</v>
      </c>
    </row>
    <row r="204" spans="2:23" ht="12.75" customHeight="1">
      <c r="B204" s="63" t="s">
        <v>125</v>
      </c>
      <c r="C204" s="62" t="s">
        <v>125</v>
      </c>
      <c r="D204" s="60">
        <v>7.27845557581875</v>
      </c>
      <c r="E204" s="60">
        <v>7.27843784964974</v>
      </c>
      <c r="F204" s="60">
        <v>7.27842015644127</v>
      </c>
      <c r="G204" s="60">
        <v>7.37992663169153</v>
      </c>
      <c r="H204" s="60">
        <v>29.0808339856149</v>
      </c>
      <c r="I204" s="60">
        <v>29.9437044431952</v>
      </c>
      <c r="J204" s="60">
        <v>29.9791291836372</v>
      </c>
      <c r="K204" s="60">
        <v>29.9791053627735</v>
      </c>
      <c r="L204" s="60">
        <v>29.9790806743924</v>
      </c>
      <c r="M204" s="60">
        <v>29.9790806743924</v>
      </c>
      <c r="N204" s="60">
        <v>29.9790806743924</v>
      </c>
      <c r="O204" s="60">
        <v>29.9790806743924</v>
      </c>
      <c r="P204" s="60">
        <v>29.9790806743924</v>
      </c>
      <c r="Q204" s="60">
        <v>29.9790806743924</v>
      </c>
      <c r="R204" s="60">
        <v>29.9790806743924</v>
      </c>
      <c r="S204" s="60">
        <v>29.9790806743924</v>
      </c>
      <c r="T204" s="60">
        <v>29.9790806743924</v>
      </c>
      <c r="U204" s="60">
        <v>29.9790806743924</v>
      </c>
      <c r="V204" s="60">
        <v>29.9790806743924</v>
      </c>
      <c r="W204" s="60">
        <v>29.9792304206328</v>
      </c>
    </row>
    <row r="205" spans="2:23" ht="12.75" customHeight="1">
      <c r="B205" s="63" t="s">
        <v>104</v>
      </c>
      <c r="C205" s="61" t="s">
        <v>104</v>
      </c>
      <c r="D205" s="58">
        <v>23.0958851863928</v>
      </c>
      <c r="E205" s="58">
        <v>23.095956726894</v>
      </c>
      <c r="F205" s="58">
        <v>23.0959715545105</v>
      </c>
      <c r="G205" s="58">
        <v>23.0959863777756</v>
      </c>
      <c r="H205" s="58">
        <v>23.0960011980759</v>
      </c>
      <c r="I205" s="58">
        <v>23.0960160151246</v>
      </c>
      <c r="J205" s="58">
        <v>23.0960308341338</v>
      </c>
      <c r="K205" s="58">
        <v>23.0960456483134</v>
      </c>
      <c r="L205" s="58">
        <v>23.0960604318415</v>
      </c>
      <c r="M205" s="58">
        <v>23.0960604318415</v>
      </c>
      <c r="N205" s="58">
        <v>23.0960604318415</v>
      </c>
      <c r="O205" s="58">
        <v>23.0960604318415</v>
      </c>
      <c r="P205" s="58">
        <v>23.0960604318415</v>
      </c>
      <c r="Q205" s="58">
        <v>23.0960604318415</v>
      </c>
      <c r="R205" s="58">
        <v>23.4645995931712</v>
      </c>
      <c r="S205" s="58">
        <v>23.4645995931712</v>
      </c>
      <c r="T205" s="58">
        <v>23.4645995931712</v>
      </c>
      <c r="U205" s="58">
        <v>23.4645995931712</v>
      </c>
      <c r="V205" s="58">
        <v>23.4645995931712</v>
      </c>
      <c r="W205" s="58">
        <v>23.46460520703</v>
      </c>
    </row>
    <row r="206" spans="2:23" ht="12.75" customHeight="1">
      <c r="B206" s="63" t="s">
        <v>269</v>
      </c>
      <c r="C206" s="61" t="s">
        <v>193</v>
      </c>
      <c r="D206" s="58">
        <v>2.96071840437908</v>
      </c>
      <c r="E206" s="58">
        <v>3.00692462185778</v>
      </c>
      <c r="F206" s="58">
        <v>3.00692078383404</v>
      </c>
      <c r="G206" s="58">
        <v>3.0068989792947</v>
      </c>
      <c r="H206" s="58">
        <v>3.00688013716286</v>
      </c>
      <c r="I206" s="58">
        <v>3.01637740994589</v>
      </c>
      <c r="J206" s="58">
        <v>3.04269754069223</v>
      </c>
      <c r="K206" s="58">
        <v>4.71215935971686</v>
      </c>
      <c r="L206" s="58">
        <v>4.76277293452776</v>
      </c>
      <c r="M206" s="58">
        <v>4.7670531964439</v>
      </c>
      <c r="N206" s="58">
        <v>4.81409253962189</v>
      </c>
      <c r="O206" s="58">
        <v>5.62881294806625</v>
      </c>
      <c r="P206" s="58">
        <v>5.62881294806625</v>
      </c>
      <c r="Q206" s="58">
        <v>5.62881425753623</v>
      </c>
      <c r="R206" s="58">
        <v>5.62881425753623</v>
      </c>
      <c r="S206" s="58">
        <v>5.81375149782633</v>
      </c>
      <c r="T206" s="58">
        <v>5.95783324770936</v>
      </c>
      <c r="U206" s="58">
        <v>5.95783324770936</v>
      </c>
      <c r="V206" s="58">
        <v>5.95783324770936</v>
      </c>
      <c r="W206" s="58">
        <v>5.95780828530239</v>
      </c>
    </row>
    <row r="207" spans="2:23" ht="12.75" customHeight="1">
      <c r="B207" s="63" t="s">
        <v>105</v>
      </c>
      <c r="C207" s="61" t="s">
        <v>105</v>
      </c>
      <c r="D207" s="58">
        <v>0.913088323646513</v>
      </c>
      <c r="E207" s="58">
        <v>0.913313310847176</v>
      </c>
      <c r="F207" s="58">
        <v>0.913374935696522</v>
      </c>
      <c r="G207" s="58">
        <v>0.913435734386317</v>
      </c>
      <c r="H207" s="58">
        <v>0.913496224153698</v>
      </c>
      <c r="I207" s="58">
        <v>0.913556428325046</v>
      </c>
      <c r="J207" s="58">
        <v>0.915032397959331</v>
      </c>
      <c r="K207" s="58">
        <v>0.916836639748057</v>
      </c>
      <c r="L207" s="58">
        <v>0.916898344312773</v>
      </c>
      <c r="M207" s="58">
        <v>0.916898344312773</v>
      </c>
      <c r="N207" s="58">
        <v>0.916898344312773</v>
      </c>
      <c r="O207" s="58">
        <v>0.916898344312773</v>
      </c>
      <c r="P207" s="58">
        <v>0.916898344312773</v>
      </c>
      <c r="Q207" s="58">
        <v>0.916898344312773</v>
      </c>
      <c r="R207" s="58">
        <v>0.916898344312773</v>
      </c>
      <c r="S207" s="58">
        <v>0.916898344312773</v>
      </c>
      <c r="T207" s="58">
        <v>0.916898344312773</v>
      </c>
      <c r="U207" s="58">
        <v>0.916898344312773</v>
      </c>
      <c r="V207" s="58">
        <v>0.916898344312773</v>
      </c>
      <c r="W207" s="58">
        <v>0.917226500646663</v>
      </c>
    </row>
    <row r="208" spans="2:23" ht="12.75" customHeight="1">
      <c r="B208" s="63" t="s">
        <v>156</v>
      </c>
      <c r="C208" s="61" t="s">
        <v>156</v>
      </c>
      <c r="D208" s="58">
        <v>4.95881727842383</v>
      </c>
      <c r="E208" s="58">
        <v>4.95898385865632</v>
      </c>
      <c r="F208" s="58">
        <v>4.95900439132934</v>
      </c>
      <c r="G208" s="58">
        <v>4.9590249074981</v>
      </c>
      <c r="H208" s="58">
        <v>4.95904540991331</v>
      </c>
      <c r="I208" s="58">
        <v>4.95906589719962</v>
      </c>
      <c r="J208" s="58">
        <v>4.95908636798167</v>
      </c>
      <c r="K208" s="58">
        <v>4.95910682363482</v>
      </c>
      <c r="L208" s="58">
        <v>4.95912726553442</v>
      </c>
      <c r="M208" s="58">
        <v>4.95912726553442</v>
      </c>
      <c r="N208" s="58">
        <v>4.95912726553442</v>
      </c>
      <c r="O208" s="58">
        <v>4.95912726553442</v>
      </c>
      <c r="P208" s="58">
        <v>4.95912726553442</v>
      </c>
      <c r="Q208" s="58">
        <v>4.95912726553442</v>
      </c>
      <c r="R208" s="58">
        <v>4.95912726553442</v>
      </c>
      <c r="S208" s="58">
        <v>4.95912726553442</v>
      </c>
      <c r="T208" s="58">
        <v>4.95912726553442</v>
      </c>
      <c r="U208" s="58">
        <v>4.95912726553442</v>
      </c>
      <c r="V208" s="58">
        <v>4.95912726553442</v>
      </c>
      <c r="W208" s="58">
        <v>4.95912827779561</v>
      </c>
    </row>
    <row r="209" spans="2:23" ht="12.75" customHeight="1">
      <c r="B209" s="63" t="s">
        <v>157</v>
      </c>
      <c r="C209" s="61" t="s">
        <v>157</v>
      </c>
      <c r="D209" s="59">
        <v>2.59072500399609</v>
      </c>
      <c r="E209" s="59">
        <v>2.59072500399609</v>
      </c>
      <c r="F209" s="59">
        <v>2.59072500399609</v>
      </c>
      <c r="G209" s="59">
        <v>2.59072500399609</v>
      </c>
      <c r="H209" s="59">
        <v>2.59072500399609</v>
      </c>
      <c r="I209" s="59">
        <v>2.59072500399609</v>
      </c>
      <c r="J209" s="59">
        <v>3.43249712621416</v>
      </c>
      <c r="K209" s="59">
        <v>3.43280085577727</v>
      </c>
      <c r="L209" s="59">
        <v>3.43310459049938</v>
      </c>
      <c r="M209" s="59">
        <v>3.43310459049938</v>
      </c>
      <c r="N209" s="59">
        <v>3.43310459049938</v>
      </c>
      <c r="O209" s="59">
        <v>3.43310459049938</v>
      </c>
      <c r="P209" s="59">
        <v>3.54632637849503</v>
      </c>
      <c r="Q209" s="59">
        <v>3.54632637849503</v>
      </c>
      <c r="R209" s="59">
        <v>3.54632637849503</v>
      </c>
      <c r="S209" s="59">
        <v>3.54632637849503</v>
      </c>
      <c r="T209" s="59">
        <v>3.54632637849503</v>
      </c>
      <c r="U209" s="59">
        <v>3.54632637849503</v>
      </c>
      <c r="V209" s="59">
        <v>3.54632637849503</v>
      </c>
      <c r="W209" s="59">
        <v>3.54650700778985</v>
      </c>
    </row>
    <row r="210" spans="2:23" ht="12.75" customHeight="1">
      <c r="B210" s="63" t="s">
        <v>270</v>
      </c>
      <c r="C210" s="62" t="s">
        <v>194</v>
      </c>
      <c r="D210" s="60">
        <v>19.5282067060263</v>
      </c>
      <c r="E210" s="60">
        <v>19.542970285547</v>
      </c>
      <c r="F210" s="60">
        <v>19.7189553822856</v>
      </c>
      <c r="G210" s="60">
        <v>19.7676080766578</v>
      </c>
      <c r="H210" s="60">
        <v>19.7696320387018</v>
      </c>
      <c r="I210" s="60">
        <v>19.771096049601</v>
      </c>
      <c r="J210" s="60">
        <v>19.7787747485076</v>
      </c>
      <c r="K210" s="60">
        <v>21.2814221848186</v>
      </c>
      <c r="L210" s="60">
        <v>21.4346773520259</v>
      </c>
      <c r="M210" s="60">
        <v>21.4387710371177</v>
      </c>
      <c r="N210" s="60">
        <v>21.442859021495</v>
      </c>
      <c r="O210" s="60">
        <v>21.4497089918084</v>
      </c>
      <c r="P210" s="60">
        <v>23.4784559171516</v>
      </c>
      <c r="Q210" s="60">
        <v>23.4793875650949</v>
      </c>
      <c r="R210" s="60">
        <v>23.4800914705175</v>
      </c>
      <c r="S210" s="60">
        <v>23.4816602703561</v>
      </c>
      <c r="T210" s="60">
        <v>23.4816602703561</v>
      </c>
      <c r="U210" s="60">
        <v>23.4816602703561</v>
      </c>
      <c r="V210" s="60">
        <v>23.4816602703561</v>
      </c>
      <c r="W210" s="60">
        <v>23.4816827054259</v>
      </c>
    </row>
    <row r="211" spans="2:23" ht="12.75" customHeight="1">
      <c r="B211" s="63" t="s">
        <v>25</v>
      </c>
      <c r="C211" s="62" t="s">
        <v>25</v>
      </c>
      <c r="D211" s="60">
        <v>7.41025713146278</v>
      </c>
      <c r="E211" s="60">
        <v>7.42806262329904</v>
      </c>
      <c r="F211" s="60">
        <v>7.95284861510317</v>
      </c>
      <c r="G211" s="60">
        <v>8.17541535367845</v>
      </c>
      <c r="H211" s="60">
        <v>8.17585204942019</v>
      </c>
      <c r="I211" s="60">
        <v>8.24152705955113</v>
      </c>
      <c r="J211" s="60">
        <v>8.37699609180495</v>
      </c>
      <c r="K211" s="60">
        <v>8.37834428407719</v>
      </c>
      <c r="L211" s="60">
        <v>8.69055153758749</v>
      </c>
      <c r="M211" s="60">
        <v>8.6970992713493</v>
      </c>
      <c r="N211" s="60">
        <v>8.6970992713493</v>
      </c>
      <c r="O211" s="60">
        <v>8.6970992713493</v>
      </c>
      <c r="P211" s="60">
        <v>9.77975425303457</v>
      </c>
      <c r="Q211" s="60">
        <v>12.0137405334307</v>
      </c>
      <c r="R211" s="60">
        <v>12.0338744299482</v>
      </c>
      <c r="S211" s="60">
        <v>12.0338744299482</v>
      </c>
      <c r="T211" s="60">
        <v>12.0346605714345</v>
      </c>
      <c r="U211" s="60">
        <v>12.0346605714345</v>
      </c>
      <c r="V211" s="60">
        <v>12.0346605714345</v>
      </c>
      <c r="W211" s="60">
        <v>12.0349909565021</v>
      </c>
    </row>
    <row r="212" spans="2:23" ht="12.75" customHeight="1">
      <c r="B212" s="63" t="s">
        <v>158</v>
      </c>
      <c r="C212" s="62" t="s">
        <v>158</v>
      </c>
      <c r="D212" s="60">
        <v>0.00658568216844399</v>
      </c>
      <c r="E212" s="60">
        <v>0.00658560134281983</v>
      </c>
      <c r="F212" s="60">
        <v>0.00658560134281983</v>
      </c>
      <c r="G212" s="60">
        <v>0.00658560134281983</v>
      </c>
      <c r="H212" s="60">
        <v>0.0865150922443202</v>
      </c>
      <c r="I212" s="60">
        <v>0.120767653465064</v>
      </c>
      <c r="J212" s="60">
        <v>0.120778107467617</v>
      </c>
      <c r="K212" s="60">
        <v>0.120788561979757</v>
      </c>
      <c r="L212" s="60">
        <v>0.120799017047058</v>
      </c>
      <c r="M212" s="60">
        <v>0.120799017047058</v>
      </c>
      <c r="N212" s="60">
        <v>0.120799017047058</v>
      </c>
      <c r="O212" s="60">
        <v>0.120799017047058</v>
      </c>
      <c r="P212" s="60">
        <v>0.120799017047058</v>
      </c>
      <c r="Q212" s="60">
        <v>0.120799017047058</v>
      </c>
      <c r="R212" s="60">
        <v>0.120799017047058</v>
      </c>
      <c r="S212" s="60">
        <v>0.120799017047058</v>
      </c>
      <c r="T212" s="60">
        <v>0.120799017047058</v>
      </c>
      <c r="U212" s="60">
        <v>0.120799017047058</v>
      </c>
      <c r="V212" s="60">
        <v>0.120799017047058</v>
      </c>
      <c r="W212" s="60">
        <v>0.12079807019946</v>
      </c>
    </row>
    <row r="213" spans="2:23" ht="12.75" customHeight="1">
      <c r="B213" s="63" t="s">
        <v>159</v>
      </c>
      <c r="C213" s="62" t="s">
        <v>159</v>
      </c>
      <c r="D213" s="60">
        <v>0.253527180142405</v>
      </c>
      <c r="E213" s="60">
        <v>0.253529301788691</v>
      </c>
      <c r="F213" s="60">
        <v>0.25353157566427</v>
      </c>
      <c r="G213" s="60">
        <v>0.253533849471802</v>
      </c>
      <c r="H213" s="60">
        <v>0.25353612334738</v>
      </c>
      <c r="I213" s="60">
        <v>0.253538397222959</v>
      </c>
      <c r="J213" s="60">
        <v>0.253540671098537</v>
      </c>
      <c r="K213" s="60">
        <v>0.253542944974115</v>
      </c>
      <c r="L213" s="60">
        <v>0.253545218713602</v>
      </c>
      <c r="M213" s="60">
        <v>0.253545218713602</v>
      </c>
      <c r="N213" s="60">
        <v>0.253545218713602</v>
      </c>
      <c r="O213" s="60">
        <v>0.253545218713602</v>
      </c>
      <c r="P213" s="60">
        <v>0.253545218713602</v>
      </c>
      <c r="Q213" s="60">
        <v>0.253545218713602</v>
      </c>
      <c r="R213" s="60">
        <v>0.253545218713602</v>
      </c>
      <c r="S213" s="60">
        <v>0.253545218713602</v>
      </c>
      <c r="T213" s="60">
        <v>0.253545218713602</v>
      </c>
      <c r="U213" s="60">
        <v>0.253545218713602</v>
      </c>
      <c r="V213" s="60">
        <v>0.253545218713602</v>
      </c>
      <c r="W213" s="60">
        <v>0.253544964711418</v>
      </c>
    </row>
    <row r="214" spans="2:23" ht="12.75" customHeight="1">
      <c r="B214" s="63" t="s">
        <v>126</v>
      </c>
      <c r="C214" s="62" t="s">
        <v>126</v>
      </c>
      <c r="D214" s="60">
        <v>6.17053297925755</v>
      </c>
      <c r="E214" s="60">
        <v>6.3007584310956</v>
      </c>
      <c r="F214" s="60">
        <v>6.43724560601043</v>
      </c>
      <c r="G214" s="60">
        <v>6.44358943338609</v>
      </c>
      <c r="H214" s="60">
        <v>6.45468335886074</v>
      </c>
      <c r="I214" s="60">
        <v>6.47009014426213</v>
      </c>
      <c r="J214" s="60">
        <v>6.47011525527883</v>
      </c>
      <c r="K214" s="60">
        <v>6.47013993530674</v>
      </c>
      <c r="L214" s="60">
        <v>6.50224281882628</v>
      </c>
      <c r="M214" s="60">
        <v>6.50224281882628</v>
      </c>
      <c r="N214" s="60">
        <v>6.65727691031038</v>
      </c>
      <c r="O214" s="60">
        <v>6.65727691031038</v>
      </c>
      <c r="P214" s="60">
        <v>6.6580654033951</v>
      </c>
      <c r="Q214" s="60">
        <v>6.6580654033951</v>
      </c>
      <c r="R214" s="60">
        <v>6.83875600205857</v>
      </c>
      <c r="S214" s="60">
        <v>6.83875600205857</v>
      </c>
      <c r="T214" s="60">
        <v>6.83875600205857</v>
      </c>
      <c r="U214" s="60">
        <v>6.83875600205857</v>
      </c>
      <c r="V214" s="60">
        <v>6.83875600205857</v>
      </c>
      <c r="W214" s="60">
        <v>6.83874789701355</v>
      </c>
    </row>
    <row r="215" spans="2:23" ht="12.75" customHeight="1">
      <c r="B215" s="63" t="s">
        <v>26</v>
      </c>
      <c r="C215" s="61" t="s">
        <v>26</v>
      </c>
      <c r="D215" s="58">
        <v>6.37581352556745</v>
      </c>
      <c r="E215" s="58">
        <v>6.61146048956104</v>
      </c>
      <c r="F215" s="58">
        <v>6.64408649675153</v>
      </c>
      <c r="G215" s="58">
        <v>6.67385822267871</v>
      </c>
      <c r="H215" s="58">
        <v>6.93195785855285</v>
      </c>
      <c r="I215" s="58">
        <v>7.12132470138496</v>
      </c>
      <c r="J215" s="58">
        <v>7.22607178334644</v>
      </c>
      <c r="K215" s="58">
        <v>7.48238861345988</v>
      </c>
      <c r="L215" s="58">
        <v>7.50465875393855</v>
      </c>
      <c r="M215" s="58">
        <v>7.53746547710742</v>
      </c>
      <c r="N215" s="58">
        <v>7.53746534420907</v>
      </c>
      <c r="O215" s="58">
        <v>7.54341930049871</v>
      </c>
      <c r="P215" s="58">
        <v>7.57678447839052</v>
      </c>
      <c r="Q215" s="58">
        <v>7.58983798500363</v>
      </c>
      <c r="R215" s="58">
        <v>7.59405275917613</v>
      </c>
      <c r="S215" s="58">
        <v>7.59405262787896</v>
      </c>
      <c r="T215" s="58">
        <v>7.59405249498061</v>
      </c>
      <c r="U215" s="58">
        <v>7.59405236368345</v>
      </c>
      <c r="V215" s="58">
        <v>7.59405223078509</v>
      </c>
      <c r="W215" s="58">
        <v>7.59405091765332</v>
      </c>
    </row>
    <row r="216" spans="2:23" ht="12.75" customHeight="1">
      <c r="B216" s="63" t="s">
        <v>68</v>
      </c>
      <c r="C216" s="61" t="s">
        <v>68</v>
      </c>
      <c r="D216" s="58">
        <v>13.3454819722352</v>
      </c>
      <c r="E216" s="58">
        <v>13.3454946535782</v>
      </c>
      <c r="F216" s="58">
        <v>13.6551037088784</v>
      </c>
      <c r="G216" s="58">
        <v>13.6827238770392</v>
      </c>
      <c r="H216" s="58">
        <v>13.6827851769923</v>
      </c>
      <c r="I216" s="58">
        <v>13.7308327986545</v>
      </c>
      <c r="J216" s="58">
        <v>13.7308939250964</v>
      </c>
      <c r="K216" s="58">
        <v>14.4800508379397</v>
      </c>
      <c r="L216" s="58">
        <v>14.4801118059937</v>
      </c>
      <c r="M216" s="58">
        <v>14.4801118059937</v>
      </c>
      <c r="N216" s="58">
        <v>14.4801118059937</v>
      </c>
      <c r="O216" s="58">
        <v>14.4801118059937</v>
      </c>
      <c r="P216" s="58">
        <v>14.4801118059937</v>
      </c>
      <c r="Q216" s="58">
        <v>14.4801118059937</v>
      </c>
      <c r="R216" s="58">
        <v>14.4801118059937</v>
      </c>
      <c r="S216" s="58">
        <v>14.4801118059937</v>
      </c>
      <c r="T216" s="58">
        <v>14.4801118059937</v>
      </c>
      <c r="U216" s="58">
        <v>14.4801118059937</v>
      </c>
      <c r="V216" s="58">
        <v>14.4801118059937</v>
      </c>
      <c r="W216" s="58">
        <v>14.4801257443225</v>
      </c>
    </row>
    <row r="217" spans="2:23" ht="13.5" customHeight="1">
      <c r="B217" s="63" t="s">
        <v>27</v>
      </c>
      <c r="C217" s="61" t="s">
        <v>27</v>
      </c>
      <c r="D217" s="58">
        <v>1.22987033194666</v>
      </c>
      <c r="E217" s="58">
        <v>1.22997549554589</v>
      </c>
      <c r="F217" s="58">
        <v>1.23007999496711</v>
      </c>
      <c r="G217" s="58">
        <v>1.23018449438832</v>
      </c>
      <c r="H217" s="58">
        <v>1.23028899425529</v>
      </c>
      <c r="I217" s="58">
        <v>1.23039349397368</v>
      </c>
      <c r="J217" s="58">
        <v>1.23049799384065</v>
      </c>
      <c r="K217" s="58">
        <v>1.23060249415338</v>
      </c>
      <c r="L217" s="58">
        <v>1.23070699431752</v>
      </c>
      <c r="M217" s="58">
        <v>1.23070699431752</v>
      </c>
      <c r="N217" s="58">
        <v>1.23070699431752</v>
      </c>
      <c r="O217" s="58">
        <v>1.23070699431752</v>
      </c>
      <c r="P217" s="58">
        <v>1.23070699431752</v>
      </c>
      <c r="Q217" s="58">
        <v>1.23070699431752</v>
      </c>
      <c r="R217" s="58">
        <v>1.23070699431752</v>
      </c>
      <c r="S217" s="58">
        <v>1.23070699431752</v>
      </c>
      <c r="T217" s="58">
        <v>1.23070699431752</v>
      </c>
      <c r="U217" s="58">
        <v>1.23070699431752</v>
      </c>
      <c r="V217" s="58">
        <v>1.23070699431752</v>
      </c>
      <c r="W217" s="58">
        <v>1.23070698822551</v>
      </c>
    </row>
    <row r="218" spans="2:23" ht="12.75" customHeight="1">
      <c r="B218" s="63" t="s">
        <v>69</v>
      </c>
      <c r="C218" s="61" t="s">
        <v>69</v>
      </c>
      <c r="D218" s="58">
        <v>4.6987076471378</v>
      </c>
      <c r="E218" s="58">
        <v>4.69917434569012</v>
      </c>
      <c r="F218" s="58">
        <v>4.69917146824819</v>
      </c>
      <c r="G218" s="58">
        <v>4.69916859874555</v>
      </c>
      <c r="H218" s="58">
        <v>4.6991657371822</v>
      </c>
      <c r="I218" s="58">
        <v>4.69916288359744</v>
      </c>
      <c r="J218" s="58">
        <v>4.84467991807121</v>
      </c>
      <c r="K218" s="58">
        <v>4.84467416012169</v>
      </c>
      <c r="L218" s="58">
        <v>4.84466841011145</v>
      </c>
      <c r="M218" s="58">
        <v>4.84466841011145</v>
      </c>
      <c r="N218" s="58">
        <v>4.84466841011145</v>
      </c>
      <c r="O218" s="58">
        <v>4.84466841011145</v>
      </c>
      <c r="P218" s="58">
        <v>4.84466841011145</v>
      </c>
      <c r="Q218" s="58">
        <v>4.84466841011145</v>
      </c>
      <c r="R218" s="58">
        <v>4.84466841011145</v>
      </c>
      <c r="S218" s="58">
        <v>4.84466841011145</v>
      </c>
      <c r="T218" s="58">
        <v>4.84482827280019</v>
      </c>
      <c r="U218" s="58">
        <v>4.84482827280019</v>
      </c>
      <c r="V218" s="58">
        <v>4.84482827280019</v>
      </c>
      <c r="W218" s="58">
        <v>4.84482652379846</v>
      </c>
    </row>
    <row r="219" spans="2:23" ht="12.75" customHeight="1">
      <c r="B219" s="63" t="s">
        <v>106</v>
      </c>
      <c r="C219" s="61" t="s">
        <v>106</v>
      </c>
      <c r="D219" s="59">
        <v>4.58269046082186</v>
      </c>
      <c r="E219" s="59">
        <v>4.58277746500036</v>
      </c>
      <c r="F219" s="59">
        <v>4.58285646392388</v>
      </c>
      <c r="G219" s="59">
        <v>4.58293549869374</v>
      </c>
      <c r="H219" s="59">
        <v>4.58301456930993</v>
      </c>
      <c r="I219" s="59">
        <v>4.58309367641257</v>
      </c>
      <c r="J219" s="59">
        <v>4.58317282320223</v>
      </c>
      <c r="K219" s="59">
        <v>4.58325200839868</v>
      </c>
      <c r="L219" s="59">
        <v>12.0526079093152</v>
      </c>
      <c r="M219" s="59">
        <v>12.0526079093152</v>
      </c>
      <c r="N219" s="59">
        <v>12.0526079093152</v>
      </c>
      <c r="O219" s="59">
        <v>12.0526079093152</v>
      </c>
      <c r="P219" s="59">
        <v>12.074212393634</v>
      </c>
      <c r="Q219" s="59">
        <v>12.074212393634</v>
      </c>
      <c r="R219" s="59">
        <v>12.074212393634</v>
      </c>
      <c r="S219" s="59">
        <v>12.074212393634</v>
      </c>
      <c r="T219" s="59">
        <v>12.074212393634</v>
      </c>
      <c r="U219" s="59">
        <v>12.074212393634</v>
      </c>
      <c r="V219" s="59">
        <v>12.074212393634</v>
      </c>
      <c r="W219" s="59">
        <v>12.0741820458698</v>
      </c>
    </row>
    <row r="220" spans="2:23" ht="12.75" customHeight="1">
      <c r="B220" s="63" t="s">
        <v>271</v>
      </c>
      <c r="C220" s="62" t="s">
        <v>195</v>
      </c>
      <c r="D220" s="60">
        <v>3.01849881684595</v>
      </c>
      <c r="E220" s="60">
        <v>3.01836495563591</v>
      </c>
      <c r="F220" s="60">
        <v>3.01823106616076</v>
      </c>
      <c r="G220" s="60">
        <v>3.01809715245838</v>
      </c>
      <c r="H220" s="60">
        <v>3.01796321222141</v>
      </c>
      <c r="I220" s="60">
        <v>3.01782924718038</v>
      </c>
      <c r="J220" s="60">
        <v>3.01769525791212</v>
      </c>
      <c r="K220" s="60">
        <v>3.01756124326296</v>
      </c>
      <c r="L220" s="60">
        <v>3.01742720380972</v>
      </c>
      <c r="M220" s="60">
        <v>3.01742720380972</v>
      </c>
      <c r="N220" s="60">
        <v>3.01742720380972</v>
      </c>
      <c r="O220" s="60">
        <v>3.01742720380972</v>
      </c>
      <c r="P220" s="60">
        <v>3.01742720380972</v>
      </c>
      <c r="Q220" s="60">
        <v>3.01742720380972</v>
      </c>
      <c r="R220" s="60">
        <v>3.01742720380972</v>
      </c>
      <c r="S220" s="60">
        <v>3.01742720380972</v>
      </c>
      <c r="T220" s="60">
        <v>3.01742720380972</v>
      </c>
      <c r="U220" s="60">
        <v>3.01742720380972</v>
      </c>
      <c r="V220" s="60">
        <v>3.01742720380972</v>
      </c>
      <c r="W220" s="60">
        <v>3.01748139377635</v>
      </c>
    </row>
    <row r="221" spans="2:23" ht="12.75" customHeight="1">
      <c r="B221" s="63" t="s">
        <v>28</v>
      </c>
      <c r="C221" s="62" t="s">
        <v>28</v>
      </c>
      <c r="D221" s="60">
        <v>6.56203499306976</v>
      </c>
      <c r="E221" s="60">
        <v>6.59504899789858</v>
      </c>
      <c r="F221" s="60">
        <v>6.63962097596211</v>
      </c>
      <c r="G221" s="60">
        <v>7.02903400873705</v>
      </c>
      <c r="H221" s="60">
        <v>7.05731409516062</v>
      </c>
      <c r="I221" s="60">
        <v>7.41333615903058</v>
      </c>
      <c r="J221" s="60">
        <v>7.43644471278819</v>
      </c>
      <c r="K221" s="60">
        <v>7.59920914957471</v>
      </c>
      <c r="L221" s="60">
        <v>7.71159573292771</v>
      </c>
      <c r="M221" s="60">
        <v>7.7861773712239</v>
      </c>
      <c r="N221" s="60">
        <v>10.0399148415876</v>
      </c>
      <c r="O221" s="60">
        <v>10.0836496606762</v>
      </c>
      <c r="P221" s="60">
        <v>10.191576734423</v>
      </c>
      <c r="Q221" s="60">
        <v>10.2663863017967</v>
      </c>
      <c r="R221" s="60">
        <v>10.3209187069036</v>
      </c>
      <c r="S221" s="60">
        <v>10.3625189809359</v>
      </c>
      <c r="T221" s="60">
        <v>10.3933904940612</v>
      </c>
      <c r="U221" s="60">
        <v>10.393430879928</v>
      </c>
      <c r="V221" s="60">
        <v>10.393430879928</v>
      </c>
      <c r="W221" s="60">
        <v>10.3934973712024</v>
      </c>
    </row>
    <row r="222" spans="2:23" ht="12.75" customHeight="1">
      <c r="B222" s="63" t="s">
        <v>272</v>
      </c>
      <c r="C222" s="62" t="s">
        <v>196</v>
      </c>
      <c r="D222" s="60">
        <v>14.5459123508577</v>
      </c>
      <c r="E222" s="60">
        <v>14.8603846478891</v>
      </c>
      <c r="F222" s="60">
        <v>17.8427060498401</v>
      </c>
      <c r="G222" s="60">
        <v>17.8430169561404</v>
      </c>
      <c r="H222" s="60">
        <v>17.8440323078885</v>
      </c>
      <c r="I222" s="60">
        <v>17.8593004197172</v>
      </c>
      <c r="J222" s="60">
        <v>21.7800434213573</v>
      </c>
      <c r="K222" s="60">
        <v>21.7802463074497</v>
      </c>
      <c r="L222" s="60">
        <v>22.824716124746</v>
      </c>
      <c r="M222" s="60">
        <v>22.824716124746</v>
      </c>
      <c r="N222" s="60">
        <v>22.8253911978474</v>
      </c>
      <c r="O222" s="60">
        <v>22.8290118068515</v>
      </c>
      <c r="P222" s="60">
        <v>22.8290118068515</v>
      </c>
      <c r="Q222" s="60">
        <v>22.8295009542325</v>
      </c>
      <c r="R222" s="60">
        <v>22.8295009542325</v>
      </c>
      <c r="S222" s="60">
        <v>22.8295009542325</v>
      </c>
      <c r="T222" s="60">
        <v>22.8295009542325</v>
      </c>
      <c r="U222" s="60">
        <v>22.8295009542325</v>
      </c>
      <c r="V222" s="60">
        <v>22.8295009542325</v>
      </c>
      <c r="W222" s="60">
        <v>22.8295322005865</v>
      </c>
    </row>
    <row r="223" spans="2:23" ht="12.75" customHeight="1">
      <c r="B223" s="63" t="s">
        <v>160</v>
      </c>
      <c r="C223" s="62" t="s">
        <v>160</v>
      </c>
      <c r="D223" s="60">
        <v>0.24822456924041</v>
      </c>
      <c r="E223" s="60">
        <v>0.248222940610783</v>
      </c>
      <c r="F223" s="60">
        <v>0.248222629064921</v>
      </c>
      <c r="G223" s="60">
        <v>0.248222317467117</v>
      </c>
      <c r="H223" s="60">
        <v>0.248222005869313</v>
      </c>
      <c r="I223" s="60">
        <v>0.248221694219568</v>
      </c>
      <c r="J223" s="60">
        <v>0.255231660353021</v>
      </c>
      <c r="K223" s="60">
        <v>0.255231348718858</v>
      </c>
      <c r="L223" s="60">
        <v>0.260423849855459</v>
      </c>
      <c r="M223" s="60">
        <v>0.326123521482121</v>
      </c>
      <c r="N223" s="60">
        <v>0.326123521482121</v>
      </c>
      <c r="O223" s="60">
        <v>0.326123521482121</v>
      </c>
      <c r="P223" s="60">
        <v>0.63776049523538</v>
      </c>
      <c r="Q223" s="60">
        <v>0.63776049523538</v>
      </c>
      <c r="R223" s="60">
        <v>0.63776049523538</v>
      </c>
      <c r="S223" s="60">
        <v>0.63776049523538</v>
      </c>
      <c r="T223" s="60">
        <v>0.63776049523538</v>
      </c>
      <c r="U223" s="60">
        <v>0.63776049523538</v>
      </c>
      <c r="V223" s="60">
        <v>0.63776049523538</v>
      </c>
      <c r="W223" s="60">
        <v>0.63775962276153</v>
      </c>
    </row>
    <row r="224" spans="2:23" ht="12.75" customHeight="1">
      <c r="B224" s="63" t="s">
        <v>273</v>
      </c>
      <c r="C224" s="62" t="s">
        <v>197</v>
      </c>
      <c r="D224" s="60">
        <v>1.9363087686405</v>
      </c>
      <c r="E224" s="60">
        <v>1.93633287717196</v>
      </c>
      <c r="F224" s="60">
        <v>4.13681568895182</v>
      </c>
      <c r="G224" s="60">
        <v>4.136781658754</v>
      </c>
      <c r="H224" s="60">
        <v>4.13674764191349</v>
      </c>
      <c r="I224" s="60">
        <v>4.13671362015186</v>
      </c>
      <c r="J224" s="60">
        <v>4.13667954144593</v>
      </c>
      <c r="K224" s="60">
        <v>4.13664540438966</v>
      </c>
      <c r="L224" s="60">
        <v>4.13661120968608</v>
      </c>
      <c r="M224" s="60">
        <v>4.13661079139149</v>
      </c>
      <c r="N224" s="60">
        <v>4.13661079139149</v>
      </c>
      <c r="O224" s="60">
        <v>4.13661079139149</v>
      </c>
      <c r="P224" s="60">
        <v>4.13661079139149</v>
      </c>
      <c r="Q224" s="60">
        <v>4.13661079139149</v>
      </c>
      <c r="R224" s="60">
        <v>4.13661079139149</v>
      </c>
      <c r="S224" s="60">
        <v>4.13661079139149</v>
      </c>
      <c r="T224" s="60">
        <v>4.13661079139149</v>
      </c>
      <c r="U224" s="60">
        <v>4.13661079139149</v>
      </c>
      <c r="V224" s="60">
        <v>4.13661079139149</v>
      </c>
      <c r="W224" s="60">
        <v>4.13661793614422</v>
      </c>
    </row>
    <row r="225" spans="2:23" ht="12.75" customHeight="1">
      <c r="B225" s="63" t="s">
        <v>107</v>
      </c>
      <c r="C225" s="61" t="s">
        <v>107</v>
      </c>
      <c r="D225" s="58">
        <v>12.4509186939347</v>
      </c>
      <c r="E225" s="58">
        <v>13.2471375164751</v>
      </c>
      <c r="F225" s="58">
        <v>13.4188003307933</v>
      </c>
      <c r="G225" s="58">
        <v>13.4545336153692</v>
      </c>
      <c r="H225" s="58">
        <v>13.9052270488114</v>
      </c>
      <c r="I225" s="58">
        <v>14.2210657124354</v>
      </c>
      <c r="J225" s="58">
        <v>14.5975855222505</v>
      </c>
      <c r="K225" s="58">
        <v>14.7621348937927</v>
      </c>
      <c r="L225" s="58">
        <v>15.2650065367289</v>
      </c>
      <c r="M225" s="58">
        <v>16.1711442934697</v>
      </c>
      <c r="N225" s="58">
        <v>16.7858062169754</v>
      </c>
      <c r="O225" s="58">
        <v>16.9215494306842</v>
      </c>
      <c r="P225" s="58">
        <v>16.9242342971325</v>
      </c>
      <c r="Q225" s="58">
        <v>16.9242342971325</v>
      </c>
      <c r="R225" s="58">
        <v>16.9242342971325</v>
      </c>
      <c r="S225" s="58">
        <v>16.9242342971325</v>
      </c>
      <c r="T225" s="58">
        <v>16.9242342971325</v>
      </c>
      <c r="U225" s="58">
        <v>16.9242342971325</v>
      </c>
      <c r="V225" s="58">
        <v>16.9242342971325</v>
      </c>
      <c r="W225" s="58">
        <v>16.924213756352</v>
      </c>
    </row>
    <row r="226" spans="2:23" ht="12.75" customHeight="1">
      <c r="B226" s="63" t="s">
        <v>274</v>
      </c>
      <c r="C226" s="61" t="s">
        <v>231</v>
      </c>
      <c r="D226" s="58">
        <v>4.19831953210829</v>
      </c>
      <c r="E226" s="58">
        <v>4.40936627663113</v>
      </c>
      <c r="F226" s="58">
        <v>4.40930306512338</v>
      </c>
      <c r="G226" s="58">
        <v>4.40923982217298</v>
      </c>
      <c r="H226" s="58">
        <v>4.62304200360081</v>
      </c>
      <c r="I226" s="58">
        <v>4.62297870562578</v>
      </c>
      <c r="J226" s="58">
        <v>4.70597927096454</v>
      </c>
      <c r="K226" s="58">
        <v>4.7894165078289</v>
      </c>
      <c r="L226" s="58">
        <v>4.78933578276779</v>
      </c>
      <c r="M226" s="58">
        <v>4.81936632693937</v>
      </c>
      <c r="N226" s="58">
        <v>4.81936632693937</v>
      </c>
      <c r="O226" s="58">
        <v>4.83228742256463</v>
      </c>
      <c r="P226" s="58">
        <v>4.84603650129512</v>
      </c>
      <c r="Q226" s="58">
        <v>4.84603650129512</v>
      </c>
      <c r="R226" s="58">
        <v>4.84603650129512</v>
      </c>
      <c r="S226" s="58">
        <v>4.84603650129512</v>
      </c>
      <c r="T226" s="58">
        <v>4.84603650129512</v>
      </c>
      <c r="U226" s="58">
        <v>4.84603650129512</v>
      </c>
      <c r="V226" s="58">
        <v>4.84603650129512</v>
      </c>
      <c r="W226" s="58">
        <v>4.84592960416225</v>
      </c>
    </row>
    <row r="227" spans="2:23" ht="12.75" customHeight="1">
      <c r="B227" s="63" t="s">
        <v>161</v>
      </c>
      <c r="C227" s="61" t="s">
        <v>161</v>
      </c>
      <c r="D227" s="58">
        <v>0</v>
      </c>
      <c r="E227" s="58">
        <v>0</v>
      </c>
      <c r="F227" s="58">
        <v>0</v>
      </c>
      <c r="G227" s="58">
        <v>0</v>
      </c>
      <c r="H227" s="58">
        <v>0</v>
      </c>
      <c r="I227" s="58">
        <v>0</v>
      </c>
      <c r="J227" s="58">
        <v>0</v>
      </c>
      <c r="K227" s="58">
        <v>0</v>
      </c>
      <c r="L227" s="58">
        <v>0</v>
      </c>
      <c r="M227" s="58">
        <v>0</v>
      </c>
      <c r="N227" s="58">
        <v>3.11478875897816</v>
      </c>
      <c r="O227" s="58">
        <v>3.11478875897816</v>
      </c>
      <c r="P227" s="58">
        <v>3.11478875897816</v>
      </c>
      <c r="Q227" s="58">
        <v>3.11478875897816</v>
      </c>
      <c r="R227" s="58">
        <v>3.11478875897816</v>
      </c>
      <c r="S227" s="58">
        <v>3.11478875897816</v>
      </c>
      <c r="T227" s="58">
        <v>3.11478875897816</v>
      </c>
      <c r="U227" s="58">
        <v>6.35862027394377</v>
      </c>
      <c r="V227" s="58">
        <v>6.35862027394377</v>
      </c>
      <c r="W227" s="58">
        <v>6.35862022745078</v>
      </c>
    </row>
    <row r="228" spans="2:23" ht="12.75" customHeight="1">
      <c r="B228" s="63" t="s">
        <v>70</v>
      </c>
      <c r="C228" s="61" t="s">
        <v>70</v>
      </c>
      <c r="D228" s="58">
        <v>11.2564947533025</v>
      </c>
      <c r="E228" s="58">
        <v>11.2565362857958</v>
      </c>
      <c r="F228" s="58">
        <v>11.2565560668207</v>
      </c>
      <c r="G228" s="58">
        <v>11.2565758374015</v>
      </c>
      <c r="H228" s="58">
        <v>11.256595599279</v>
      </c>
      <c r="I228" s="58">
        <v>11.2566153507124</v>
      </c>
      <c r="J228" s="58">
        <v>11.2566341082207</v>
      </c>
      <c r="K228" s="58">
        <v>11.2566538405067</v>
      </c>
      <c r="L228" s="58">
        <v>11.2566735640893</v>
      </c>
      <c r="M228" s="58">
        <v>11.2566735640893</v>
      </c>
      <c r="N228" s="58">
        <v>11.2566735640893</v>
      </c>
      <c r="O228" s="58">
        <v>11.2566735640893</v>
      </c>
      <c r="P228" s="58">
        <v>11.2566735640893</v>
      </c>
      <c r="Q228" s="58">
        <v>11.2566735640893</v>
      </c>
      <c r="R228" s="58">
        <v>11.2566735640893</v>
      </c>
      <c r="S228" s="58">
        <v>11.2566735640893</v>
      </c>
      <c r="T228" s="58">
        <v>11.2566735640893</v>
      </c>
      <c r="U228" s="58">
        <v>11.2566735640893</v>
      </c>
      <c r="V228" s="58">
        <v>11.2566735640893</v>
      </c>
      <c r="W228" s="58">
        <v>11.2567590851676</v>
      </c>
    </row>
    <row r="229" spans="2:23" ht="12.75" customHeight="1">
      <c r="B229" s="63" t="s">
        <v>230</v>
      </c>
      <c r="C229" s="61" t="s">
        <v>230</v>
      </c>
      <c r="D229" s="59">
        <v>0</v>
      </c>
      <c r="E229" s="59">
        <v>0</v>
      </c>
      <c r="F229" s="59">
        <v>0.145883626132275</v>
      </c>
      <c r="G229" s="59">
        <v>0.1459358044519</v>
      </c>
      <c r="H229" s="59">
        <v>0.145987982508297</v>
      </c>
      <c r="I229" s="59">
        <v>0.146040160886417</v>
      </c>
      <c r="J229" s="59">
        <v>0.14609233916217</v>
      </c>
      <c r="K229" s="59">
        <v>0.146144517145449</v>
      </c>
      <c r="L229" s="59">
        <v>0.146196695435826</v>
      </c>
      <c r="M229" s="59">
        <v>0.146196695435826</v>
      </c>
      <c r="N229" s="59">
        <v>0.146196695435826</v>
      </c>
      <c r="O229" s="59">
        <v>0.146196695435826</v>
      </c>
      <c r="P229" s="59">
        <v>0.146196695435826</v>
      </c>
      <c r="Q229" s="59">
        <v>0.146196695435826</v>
      </c>
      <c r="R229" s="59">
        <v>0.146196695435826</v>
      </c>
      <c r="S229" s="59">
        <v>0.146196695435826</v>
      </c>
      <c r="T229" s="59">
        <v>0.146196695435826</v>
      </c>
      <c r="U229" s="59">
        <v>0.146196695435826</v>
      </c>
      <c r="V229" s="59">
        <v>0.146196695435826</v>
      </c>
      <c r="W229" s="59">
        <v>0.146195644997148</v>
      </c>
    </row>
    <row r="230" spans="2:23" ht="12.75" customHeight="1">
      <c r="B230" s="63" t="s">
        <v>108</v>
      </c>
      <c r="C230" s="62" t="s">
        <v>108</v>
      </c>
      <c r="D230" s="60">
        <v>0.0102874498574848</v>
      </c>
      <c r="E230" s="60">
        <v>0.0102921380229846</v>
      </c>
      <c r="F230" s="60">
        <v>0.0114239740985923</v>
      </c>
      <c r="G230" s="60">
        <v>0.011428764174252</v>
      </c>
      <c r="H230" s="60">
        <v>2.51670780953648</v>
      </c>
      <c r="I230" s="60">
        <v>2.51674010182358</v>
      </c>
      <c r="J230" s="60">
        <v>2.51677239769342</v>
      </c>
      <c r="K230" s="60">
        <v>2.51680469649459</v>
      </c>
      <c r="L230" s="60">
        <v>2.51683699877829</v>
      </c>
      <c r="M230" s="60">
        <v>2.51683699877829</v>
      </c>
      <c r="N230" s="60">
        <v>2.51683699877829</v>
      </c>
      <c r="O230" s="60">
        <v>2.52933727950037</v>
      </c>
      <c r="P230" s="60">
        <v>2.52933727950037</v>
      </c>
      <c r="Q230" s="60">
        <v>2.52933727950037</v>
      </c>
      <c r="R230" s="60">
        <v>2.52933727950037</v>
      </c>
      <c r="S230" s="60">
        <v>2.52933727950037</v>
      </c>
      <c r="T230" s="60">
        <v>2.52933727950037</v>
      </c>
      <c r="U230" s="60">
        <v>2.52933727950037</v>
      </c>
      <c r="V230" s="60">
        <v>2.52933727950037</v>
      </c>
      <c r="W230" s="60">
        <v>2.52933616426609</v>
      </c>
    </row>
    <row r="231" spans="2:23" ht="12.75" customHeight="1">
      <c r="B231" s="63" t="s">
        <v>71</v>
      </c>
      <c r="C231" s="62" t="s">
        <v>71</v>
      </c>
      <c r="D231" s="60">
        <v>7.42310081097225</v>
      </c>
      <c r="E231" s="60">
        <v>7.95353096390713</v>
      </c>
      <c r="F231" s="60">
        <v>9.52463391772647</v>
      </c>
      <c r="G231" s="60">
        <v>9.59326368979497</v>
      </c>
      <c r="H231" s="60">
        <v>9.59356921935837</v>
      </c>
      <c r="I231" s="60">
        <v>9.5938745954135</v>
      </c>
      <c r="J231" s="60">
        <v>9.59417981612743</v>
      </c>
      <c r="K231" s="60">
        <v>9.59448487141903</v>
      </c>
      <c r="L231" s="60">
        <v>9.59964133733084</v>
      </c>
      <c r="M231" s="60">
        <v>9.59964133733084</v>
      </c>
      <c r="N231" s="60">
        <v>9.59964133733084</v>
      </c>
      <c r="O231" s="60">
        <v>9.59964133733084</v>
      </c>
      <c r="P231" s="60">
        <v>9.59964133733084</v>
      </c>
      <c r="Q231" s="60">
        <v>9.59964133733084</v>
      </c>
      <c r="R231" s="60">
        <v>9.59964133733084</v>
      </c>
      <c r="S231" s="60">
        <v>9.59964133733084</v>
      </c>
      <c r="T231" s="60">
        <v>9.59964133733084</v>
      </c>
      <c r="U231" s="60">
        <v>9.59964133733084</v>
      </c>
      <c r="V231" s="60">
        <v>9.59964133733084</v>
      </c>
      <c r="W231" s="60">
        <v>9.599708349875</v>
      </c>
    </row>
    <row r="232" spans="2:23" ht="12.75" customHeight="1">
      <c r="B232" s="63" t="s">
        <v>72</v>
      </c>
      <c r="C232" s="62" t="s">
        <v>72</v>
      </c>
      <c r="D232" s="60">
        <v>1.22376707944503</v>
      </c>
      <c r="E232" s="60">
        <v>1.22376849167074</v>
      </c>
      <c r="F232" s="60">
        <v>1.22376995522648</v>
      </c>
      <c r="G232" s="60">
        <v>1.26952441463561</v>
      </c>
      <c r="H232" s="60">
        <v>1.26952995422164</v>
      </c>
      <c r="I232" s="60">
        <v>1.2712397095512</v>
      </c>
      <c r="J232" s="60">
        <v>1.27124567615933</v>
      </c>
      <c r="K232" s="60">
        <v>1.27125168510043</v>
      </c>
      <c r="L232" s="60">
        <v>1.27125773757064</v>
      </c>
      <c r="M232" s="60">
        <v>1.27125773757064</v>
      </c>
      <c r="N232" s="60">
        <v>1.27125773757064</v>
      </c>
      <c r="O232" s="60">
        <v>1.27125773757064</v>
      </c>
      <c r="P232" s="60">
        <v>1.27169600495767</v>
      </c>
      <c r="Q232" s="60">
        <v>1.27169600495767</v>
      </c>
      <c r="R232" s="60">
        <v>1.27169600495767</v>
      </c>
      <c r="S232" s="60">
        <v>1.27169600495767</v>
      </c>
      <c r="T232" s="60">
        <v>1.27169600495767</v>
      </c>
      <c r="U232" s="60">
        <v>1.27169600495767</v>
      </c>
      <c r="V232" s="60">
        <v>1.27169600495767</v>
      </c>
      <c r="W232" s="60">
        <v>1.27169913567303</v>
      </c>
    </row>
    <row r="233" spans="2:23" ht="12.75" customHeight="1">
      <c r="B233" s="63" t="s">
        <v>73</v>
      </c>
      <c r="C233" s="62" t="s">
        <v>73</v>
      </c>
      <c r="D233" s="60">
        <v>1.78380805027176</v>
      </c>
      <c r="E233" s="60">
        <v>1.80515862656106</v>
      </c>
      <c r="F233" s="60">
        <v>1.80517448144379</v>
      </c>
      <c r="G233" s="60">
        <v>1.93257649403069</v>
      </c>
      <c r="H233" s="60">
        <v>1.9373966729295</v>
      </c>
      <c r="I233" s="60">
        <v>1.93809680078253</v>
      </c>
      <c r="J233" s="60">
        <v>1.9381102904492</v>
      </c>
      <c r="K233" s="60">
        <v>1.93812377628752</v>
      </c>
      <c r="L233" s="60">
        <v>1.9381372695505</v>
      </c>
      <c r="M233" s="60">
        <v>1.93813732871571</v>
      </c>
      <c r="N233" s="60">
        <v>1.93813733451622</v>
      </c>
      <c r="O233" s="60">
        <v>1.93814467819423</v>
      </c>
      <c r="P233" s="60">
        <v>1.94105703898957</v>
      </c>
      <c r="Q233" s="60">
        <v>1.94105703898957</v>
      </c>
      <c r="R233" s="60">
        <v>1.94105703898957</v>
      </c>
      <c r="S233" s="60">
        <v>1.94105703898957</v>
      </c>
      <c r="T233" s="60">
        <v>1.94105716393256</v>
      </c>
      <c r="U233" s="60">
        <v>1.94106424554352</v>
      </c>
      <c r="V233" s="60">
        <v>1.94106424554352</v>
      </c>
      <c r="W233" s="60">
        <v>1.94106586156568</v>
      </c>
    </row>
    <row r="234" spans="2:23" ht="12.75" customHeight="1">
      <c r="B234" s="63" t="s">
        <v>275</v>
      </c>
      <c r="C234" s="62" t="s">
        <v>240</v>
      </c>
      <c r="D234" s="60">
        <v>2.98631698664089</v>
      </c>
      <c r="E234" s="60">
        <v>2.98633922298217</v>
      </c>
      <c r="F234" s="60">
        <v>2.98636207853228</v>
      </c>
      <c r="G234" s="60">
        <v>2.98638484416428</v>
      </c>
      <c r="H234" s="60">
        <v>2.98640752192176</v>
      </c>
      <c r="I234" s="60">
        <v>2.98643010363034</v>
      </c>
      <c r="J234" s="60">
        <v>2.98645258111565</v>
      </c>
      <c r="K234" s="60">
        <v>2.98647495437769</v>
      </c>
      <c r="L234" s="60">
        <v>2.98649723159084</v>
      </c>
      <c r="M234" s="60">
        <v>2.98649761987361</v>
      </c>
      <c r="N234" s="60">
        <v>2.98649761987361</v>
      </c>
      <c r="O234" s="60">
        <v>2.98649761987361</v>
      </c>
      <c r="P234" s="60">
        <v>2.98649761987361</v>
      </c>
      <c r="Q234" s="60">
        <v>2.98649761987361</v>
      </c>
      <c r="R234" s="60">
        <v>2.98649761987361</v>
      </c>
      <c r="S234" s="60">
        <v>2.98649761987361</v>
      </c>
      <c r="T234" s="60">
        <v>2.98649761987361</v>
      </c>
      <c r="U234" s="60">
        <v>2.98649761987361</v>
      </c>
      <c r="V234" s="60">
        <v>2.98649761987361</v>
      </c>
      <c r="W234" s="60">
        <v>2.98652320975188</v>
      </c>
    </row>
    <row r="235" spans="2:23" ht="12.75" customHeight="1">
      <c r="B235" s="63" t="s">
        <v>229</v>
      </c>
      <c r="C235" s="61" t="s">
        <v>229</v>
      </c>
      <c r="D235" s="58">
        <v>0.57435587635151</v>
      </c>
      <c r="E235" s="58">
        <v>0.574513570972355</v>
      </c>
      <c r="F235" s="58">
        <v>3.50135026183411</v>
      </c>
      <c r="G235" s="58">
        <v>3.50178724414209</v>
      </c>
      <c r="H235" s="58">
        <v>3.50222437463009</v>
      </c>
      <c r="I235" s="58">
        <v>3.50266168078312</v>
      </c>
      <c r="J235" s="58">
        <v>3.50309907835368</v>
      </c>
      <c r="K235" s="58">
        <v>3.50353646457173</v>
      </c>
      <c r="L235" s="58">
        <v>3.50397380717228</v>
      </c>
      <c r="M235" s="58">
        <v>3.50397380717228</v>
      </c>
      <c r="N235" s="58">
        <v>3.50397380717228</v>
      </c>
      <c r="O235" s="58">
        <v>3.50397380717228</v>
      </c>
      <c r="P235" s="58">
        <v>3.50397380717228</v>
      </c>
      <c r="Q235" s="58">
        <v>3.50397380657478</v>
      </c>
      <c r="R235" s="58">
        <v>3.50397380657478</v>
      </c>
      <c r="S235" s="58">
        <v>3.50397380657478</v>
      </c>
      <c r="T235" s="58">
        <v>3.50397380657478</v>
      </c>
      <c r="U235" s="58">
        <v>3.50397380717228</v>
      </c>
      <c r="V235" s="58">
        <v>3.50397380657478</v>
      </c>
      <c r="W235" s="58">
        <v>3.50392082564191</v>
      </c>
    </row>
    <row r="236" spans="2:23" ht="12.75" customHeight="1">
      <c r="B236" s="63" t="s">
        <v>127</v>
      </c>
      <c r="C236" s="61" t="s">
        <v>127</v>
      </c>
      <c r="D236" s="58">
        <v>0</v>
      </c>
      <c r="E236" s="58">
        <v>0</v>
      </c>
      <c r="F236" s="58">
        <v>0</v>
      </c>
      <c r="G236" s="58">
        <v>0</v>
      </c>
      <c r="H236" s="58">
        <v>0</v>
      </c>
      <c r="I236" s="58">
        <v>0</v>
      </c>
      <c r="J236" s="58">
        <v>0.189220097004997</v>
      </c>
      <c r="K236" s="58">
        <v>0.189255723675964</v>
      </c>
      <c r="L236" s="58">
        <v>0.189291350452257</v>
      </c>
      <c r="M236" s="58">
        <v>0.189291350452257</v>
      </c>
      <c r="N236" s="58">
        <v>0.189291350452257</v>
      </c>
      <c r="O236" s="58">
        <v>0.189291350452257</v>
      </c>
      <c r="P236" s="58">
        <v>0.189291350452257</v>
      </c>
      <c r="Q236" s="58">
        <v>0.189291350452257</v>
      </c>
      <c r="R236" s="58">
        <v>0.189291350452257</v>
      </c>
      <c r="S236" s="58">
        <v>0.189291350452257</v>
      </c>
      <c r="T236" s="58">
        <v>0.189291350452257</v>
      </c>
      <c r="U236" s="58">
        <v>0.189291350452257</v>
      </c>
      <c r="V236" s="58">
        <v>0.189291350452257</v>
      </c>
      <c r="W236" s="58">
        <v>0.189291350452257</v>
      </c>
    </row>
    <row r="237" spans="2:23" ht="12.75" customHeight="1">
      <c r="B237" s="63" t="s">
        <v>276</v>
      </c>
      <c r="C237" s="61" t="s">
        <v>198</v>
      </c>
      <c r="D237" s="58">
        <v>7.29773007482774</v>
      </c>
      <c r="E237" s="58">
        <v>7.83641033014286</v>
      </c>
      <c r="F237" s="58">
        <v>7.83639019809894</v>
      </c>
      <c r="G237" s="58">
        <v>7.92431074102204</v>
      </c>
      <c r="H237" s="58">
        <v>7.92428764777861</v>
      </c>
      <c r="I237" s="58">
        <v>7.92426453397129</v>
      </c>
      <c r="J237" s="58">
        <v>7.92424141193842</v>
      </c>
      <c r="K237" s="58">
        <v>7.92421826522889</v>
      </c>
      <c r="L237" s="58">
        <v>7.92419510618103</v>
      </c>
      <c r="M237" s="58">
        <v>7.92419520488768</v>
      </c>
      <c r="N237" s="58">
        <v>7.92419520488768</v>
      </c>
      <c r="O237" s="58">
        <v>7.92419520488768</v>
      </c>
      <c r="P237" s="58">
        <v>9.67279928618312</v>
      </c>
      <c r="Q237" s="58">
        <v>9.67279928618312</v>
      </c>
      <c r="R237" s="58">
        <v>9.67279928618312</v>
      </c>
      <c r="S237" s="58">
        <v>9.67279928618312</v>
      </c>
      <c r="T237" s="58">
        <v>9.67279928618312</v>
      </c>
      <c r="U237" s="58">
        <v>9.67279928618312</v>
      </c>
      <c r="V237" s="58">
        <v>9.67279928618312</v>
      </c>
      <c r="W237" s="58">
        <v>9.67277953662747</v>
      </c>
    </row>
    <row r="238" spans="2:23" ht="12.75" customHeight="1">
      <c r="B238" s="63" t="s">
        <v>74</v>
      </c>
      <c r="C238" s="61" t="s">
        <v>74</v>
      </c>
      <c r="D238" s="58">
        <v>1.97701895137002</v>
      </c>
      <c r="E238" s="58">
        <v>2.13315588010856</v>
      </c>
      <c r="F238" s="58">
        <v>2.22553429916708</v>
      </c>
      <c r="G238" s="58">
        <v>2.39065964910211</v>
      </c>
      <c r="H238" s="58">
        <v>2.51254902637959</v>
      </c>
      <c r="I238" s="58">
        <v>2.87325332711213</v>
      </c>
      <c r="J238" s="58">
        <v>3.36930407576644</v>
      </c>
      <c r="K238" s="58">
        <v>3.49588587404519</v>
      </c>
      <c r="L238" s="58">
        <v>3.59214461071081</v>
      </c>
      <c r="M238" s="58">
        <v>3.59213839361376</v>
      </c>
      <c r="N238" s="58">
        <v>3.59225606503036</v>
      </c>
      <c r="O238" s="58">
        <v>3.59225606503036</v>
      </c>
      <c r="P238" s="58">
        <v>3.59225606503036</v>
      </c>
      <c r="Q238" s="58">
        <v>3.59225606503036</v>
      </c>
      <c r="R238" s="58">
        <v>3.59225606503036</v>
      </c>
      <c r="S238" s="58">
        <v>3.59925377860676</v>
      </c>
      <c r="T238" s="58">
        <v>3.59925377860676</v>
      </c>
      <c r="U238" s="58">
        <v>3.59925377860676</v>
      </c>
      <c r="V238" s="58">
        <v>3.59925377860676</v>
      </c>
      <c r="W238" s="58">
        <v>3.59925023688706</v>
      </c>
    </row>
    <row r="239" spans="2:23" ht="12.75" customHeight="1">
      <c r="B239" s="63" t="s">
        <v>109</v>
      </c>
      <c r="C239" s="61" t="s">
        <v>109</v>
      </c>
      <c r="D239" s="59">
        <v>0.266373785967718</v>
      </c>
      <c r="E239" s="59">
        <v>0.266379813197684</v>
      </c>
      <c r="F239" s="59">
        <v>0.266391917844936</v>
      </c>
      <c r="G239" s="59">
        <v>0.266911508365654</v>
      </c>
      <c r="H239" s="59">
        <v>0.29257951041629</v>
      </c>
      <c r="I239" s="59">
        <v>0.29295169305452</v>
      </c>
      <c r="J239" s="59">
        <v>0.293333672911107</v>
      </c>
      <c r="K239" s="59">
        <v>0.29371831101289</v>
      </c>
      <c r="L239" s="59">
        <v>0.294103000687838</v>
      </c>
      <c r="M239" s="59">
        <v>0.294103000687838</v>
      </c>
      <c r="N239" s="59">
        <v>0.294103000687838</v>
      </c>
      <c r="O239" s="59">
        <v>4.50599306408058</v>
      </c>
      <c r="P239" s="59">
        <v>4.50599306408058</v>
      </c>
      <c r="Q239" s="59">
        <v>4.71023758754906</v>
      </c>
      <c r="R239" s="59">
        <v>4.71023758754906</v>
      </c>
      <c r="S239" s="59">
        <v>4.71023758754906</v>
      </c>
      <c r="T239" s="59">
        <v>4.71023758754906</v>
      </c>
      <c r="U239" s="59">
        <v>4.71023758754906</v>
      </c>
      <c r="V239" s="59">
        <v>4.71023758754906</v>
      </c>
      <c r="W239" s="59">
        <v>4.70836239512473</v>
      </c>
    </row>
    <row r="240" spans="2:23" ht="12.75" customHeight="1">
      <c r="B240" s="63" t="s">
        <v>29</v>
      </c>
      <c r="C240" s="62" t="s">
        <v>29</v>
      </c>
      <c r="D240" s="60">
        <v>14.8796184803657</v>
      </c>
      <c r="E240" s="60">
        <v>15.1396700866404</v>
      </c>
      <c r="F240" s="60">
        <v>15.3628200117213</v>
      </c>
      <c r="G240" s="60">
        <v>15.5307877451283</v>
      </c>
      <c r="H240" s="60">
        <v>15.7693044643091</v>
      </c>
      <c r="I240" s="60">
        <v>15.9241758624151</v>
      </c>
      <c r="J240" s="60">
        <v>16.0817647855002</v>
      </c>
      <c r="K240" s="60">
        <v>16.1123190134668</v>
      </c>
      <c r="L240" s="60">
        <v>16.1370836394045</v>
      </c>
      <c r="M240" s="60">
        <v>16.1647343754216</v>
      </c>
      <c r="N240" s="60">
        <v>16.3522821247206</v>
      </c>
      <c r="O240" s="60">
        <v>16.5147804853287</v>
      </c>
      <c r="P240" s="60">
        <v>16.5174707826447</v>
      </c>
      <c r="Q240" s="60">
        <v>16.5220228071967</v>
      </c>
      <c r="R240" s="60">
        <v>16.5220228071967</v>
      </c>
      <c r="S240" s="60">
        <v>16.5684749243464</v>
      </c>
      <c r="T240" s="60">
        <v>16.5684766642951</v>
      </c>
      <c r="U240" s="60">
        <v>16.5684766642951</v>
      </c>
      <c r="V240" s="60">
        <v>16.5684766642951</v>
      </c>
      <c r="W240" s="60">
        <v>16.5685798065709</v>
      </c>
    </row>
    <row r="241" spans="2:23" ht="12.75" customHeight="1">
      <c r="B241" s="63" t="s">
        <v>75</v>
      </c>
      <c r="C241" s="62" t="s">
        <v>75</v>
      </c>
      <c r="D241" s="60">
        <v>25.6581381108841</v>
      </c>
      <c r="E241" s="60">
        <v>25.6582521017378</v>
      </c>
      <c r="F241" s="60">
        <v>25.8550902139492</v>
      </c>
      <c r="G241" s="60">
        <v>25.959232084343</v>
      </c>
      <c r="H241" s="60">
        <v>25.9602515680225</v>
      </c>
      <c r="I241" s="60">
        <v>26.04879065055</v>
      </c>
      <c r="J241" s="60">
        <v>26.0488133112709</v>
      </c>
      <c r="K241" s="60">
        <v>26.1121047770286</v>
      </c>
      <c r="L241" s="60">
        <v>26.1121315201892</v>
      </c>
      <c r="M241" s="60">
        <v>26.1121315201892</v>
      </c>
      <c r="N241" s="60">
        <v>26.2834567362121</v>
      </c>
      <c r="O241" s="60">
        <v>26.511341438159</v>
      </c>
      <c r="P241" s="60">
        <v>26.6495036496274</v>
      </c>
      <c r="Q241" s="60">
        <v>26.6495036496274</v>
      </c>
      <c r="R241" s="60">
        <v>26.6563432476887</v>
      </c>
      <c r="S241" s="60">
        <v>26.6772251594063</v>
      </c>
      <c r="T241" s="60">
        <v>26.6772251594063</v>
      </c>
      <c r="U241" s="60">
        <v>27.0278078534698</v>
      </c>
      <c r="V241" s="60">
        <v>27.0278078534698</v>
      </c>
      <c r="W241" s="60">
        <v>27.0278095403443</v>
      </c>
    </row>
    <row r="242" spans="2:23" ht="12.75" customHeight="1">
      <c r="B242" s="63" t="s">
        <v>30</v>
      </c>
      <c r="C242" s="62" t="s">
        <v>30</v>
      </c>
      <c r="D242" s="60">
        <v>15.0985741019869</v>
      </c>
      <c r="E242" s="60">
        <v>15.0988620125096</v>
      </c>
      <c r="F242" s="60">
        <v>15.1195670929894</v>
      </c>
      <c r="G242" s="60">
        <v>15.1296423049067</v>
      </c>
      <c r="H242" s="60">
        <v>15.2377361857933</v>
      </c>
      <c r="I242" s="60">
        <v>15.284352942293</v>
      </c>
      <c r="J242" s="60">
        <v>15.2855849699136</v>
      </c>
      <c r="K242" s="60">
        <v>15.5719331399089</v>
      </c>
      <c r="L242" s="60">
        <v>15.5804500196337</v>
      </c>
      <c r="M242" s="60">
        <v>15.5820852676383</v>
      </c>
      <c r="N242" s="60">
        <v>15.6454450380159</v>
      </c>
      <c r="O242" s="60">
        <v>15.701899754373</v>
      </c>
      <c r="P242" s="60">
        <v>15.7030692666311</v>
      </c>
      <c r="Q242" s="60">
        <v>15.7031930036458</v>
      </c>
      <c r="R242" s="60">
        <v>15.7031930036458</v>
      </c>
      <c r="S242" s="60">
        <v>15.7057131066725</v>
      </c>
      <c r="T242" s="60">
        <v>15.7057544820076</v>
      </c>
      <c r="U242" s="60">
        <v>15.705754511255</v>
      </c>
      <c r="V242" s="60">
        <v>15.705754511255</v>
      </c>
      <c r="W242" s="60">
        <v>15.7059877983411</v>
      </c>
    </row>
    <row r="243" spans="2:23" ht="12.75" customHeight="1">
      <c r="B243" s="63" t="s">
        <v>228</v>
      </c>
      <c r="C243" s="62" t="s">
        <v>228</v>
      </c>
      <c r="D243" s="60">
        <v>1.28899669581571</v>
      </c>
      <c r="E243" s="60">
        <v>1.28916646358357</v>
      </c>
      <c r="F243" s="60">
        <v>1.28936114551768</v>
      </c>
      <c r="G243" s="60">
        <v>1.28955573274086</v>
      </c>
      <c r="H243" s="60">
        <v>1.28974997085515</v>
      </c>
      <c r="I243" s="60">
        <v>1.28994421636381</v>
      </c>
      <c r="J243" s="60">
        <v>1.29013847902114</v>
      </c>
      <c r="K243" s="60">
        <v>1.29033274592629</v>
      </c>
      <c r="L243" s="60">
        <v>1.29052701597799</v>
      </c>
      <c r="M243" s="60">
        <v>1.48144323236131</v>
      </c>
      <c r="N243" s="60">
        <v>1.48144323236131</v>
      </c>
      <c r="O243" s="60">
        <v>1.48144323236131</v>
      </c>
      <c r="P243" s="60">
        <v>1.48144323236131</v>
      </c>
      <c r="Q243" s="60">
        <v>1.48144323236131</v>
      </c>
      <c r="R243" s="60">
        <v>1.48144323236131</v>
      </c>
      <c r="S243" s="60">
        <v>1.48144323236131</v>
      </c>
      <c r="T243" s="60">
        <v>1.48144323236131</v>
      </c>
      <c r="U243" s="60">
        <v>1.48144323236131</v>
      </c>
      <c r="V243" s="60">
        <v>1.48144323236131</v>
      </c>
      <c r="W243" s="60">
        <v>1.48154312108383</v>
      </c>
    </row>
    <row r="244" spans="2:23" ht="12.75" customHeight="1">
      <c r="B244" s="63" t="s">
        <v>110</v>
      </c>
      <c r="C244" s="62" t="s">
        <v>110</v>
      </c>
      <c r="D244" s="60">
        <v>0.239210489336544</v>
      </c>
      <c r="E244" s="60">
        <v>0.23921893372116</v>
      </c>
      <c r="F244" s="60">
        <v>0.239264043088564</v>
      </c>
      <c r="G244" s="60">
        <v>0.239271987037694</v>
      </c>
      <c r="H244" s="60">
        <v>0.239279933541835</v>
      </c>
      <c r="I244" s="60">
        <v>0.239287882313795</v>
      </c>
      <c r="J244" s="60">
        <v>0.239295833819023</v>
      </c>
      <c r="K244" s="60">
        <v>0.239303788027808</v>
      </c>
      <c r="L244" s="60">
        <v>0.239311744915393</v>
      </c>
      <c r="M244" s="60">
        <v>0.239311744915393</v>
      </c>
      <c r="N244" s="60">
        <v>0.239311744915393</v>
      </c>
      <c r="O244" s="60">
        <v>0.239311744915393</v>
      </c>
      <c r="P244" s="60">
        <v>0.239311744915393</v>
      </c>
      <c r="Q244" s="60">
        <v>0.239311744915393</v>
      </c>
      <c r="R244" s="60">
        <v>0.239311744915393</v>
      </c>
      <c r="S244" s="60">
        <v>0.239311744915393</v>
      </c>
      <c r="T244" s="60">
        <v>0.239311744915393</v>
      </c>
      <c r="U244" s="60">
        <v>0.239311744915393</v>
      </c>
      <c r="V244" s="60">
        <v>0.239311744915393</v>
      </c>
      <c r="W244" s="60">
        <v>0.239312192824613</v>
      </c>
    </row>
    <row r="245" spans="2:23" ht="12.75" customHeight="1">
      <c r="B245" s="63" t="s">
        <v>277</v>
      </c>
      <c r="C245" s="61" t="s">
        <v>199</v>
      </c>
      <c r="D245" s="58">
        <v>2.12196410269356</v>
      </c>
      <c r="E245" s="58">
        <v>2.12196836455611</v>
      </c>
      <c r="F245" s="58">
        <v>2.25541407991088</v>
      </c>
      <c r="G245" s="58">
        <v>2.2554190397231</v>
      </c>
      <c r="H245" s="58">
        <v>2.25542400071629</v>
      </c>
      <c r="I245" s="58">
        <v>2.25542896974003</v>
      </c>
      <c r="J245" s="58">
        <v>2.25543396096589</v>
      </c>
      <c r="K245" s="58">
        <v>2.2554389703786</v>
      </c>
      <c r="L245" s="58">
        <v>2.25544398782186</v>
      </c>
      <c r="M245" s="58">
        <v>2.25544398782186</v>
      </c>
      <c r="N245" s="58">
        <v>2.25544398782186</v>
      </c>
      <c r="O245" s="58">
        <v>2.25544398782186</v>
      </c>
      <c r="P245" s="58">
        <v>2.25544398782186</v>
      </c>
      <c r="Q245" s="58">
        <v>2.25544398782186</v>
      </c>
      <c r="R245" s="58">
        <v>2.25544398782186</v>
      </c>
      <c r="S245" s="58">
        <v>2.25544398782186</v>
      </c>
      <c r="T245" s="58">
        <v>2.25544398782186</v>
      </c>
      <c r="U245" s="58">
        <v>2.25544398782186</v>
      </c>
      <c r="V245" s="58">
        <v>2.25544398782186</v>
      </c>
      <c r="W245" s="58">
        <v>2.25542904437695</v>
      </c>
    </row>
    <row r="246" spans="2:23" ht="12.75" customHeight="1">
      <c r="B246" s="63" t="s">
        <v>111</v>
      </c>
      <c r="C246" s="61" t="s">
        <v>111</v>
      </c>
      <c r="D246" s="58">
        <v>0.386675197086192</v>
      </c>
      <c r="E246" s="58">
        <v>0.388715280436716</v>
      </c>
      <c r="F246" s="58">
        <v>0.38872152031501</v>
      </c>
      <c r="G246" s="58">
        <v>0.388978185545058</v>
      </c>
      <c r="H246" s="58">
        <v>0.423862636668468</v>
      </c>
      <c r="I246" s="58">
        <v>0.447289461170316</v>
      </c>
      <c r="J246" s="58">
        <v>0.447298971855677</v>
      </c>
      <c r="K246" s="58">
        <v>0.447308481541938</v>
      </c>
      <c r="L246" s="58">
        <v>0.447317985587616</v>
      </c>
      <c r="M246" s="58">
        <v>0.447317985587616</v>
      </c>
      <c r="N246" s="58">
        <v>0.447317985587616</v>
      </c>
      <c r="O246" s="58">
        <v>0.466167525642246</v>
      </c>
      <c r="P246" s="58">
        <v>0.466167525642246</v>
      </c>
      <c r="Q246" s="58">
        <v>0.466167525642246</v>
      </c>
      <c r="R246" s="58">
        <v>0.466167525642246</v>
      </c>
      <c r="S246" s="58">
        <v>0.466167525642246</v>
      </c>
      <c r="T246" s="58">
        <v>0.466167525642246</v>
      </c>
      <c r="U246" s="58">
        <v>0.466167525642246</v>
      </c>
      <c r="V246" s="58">
        <v>0.466167525642246</v>
      </c>
      <c r="W246" s="58">
        <v>0.46616448791638</v>
      </c>
    </row>
    <row r="247" spans="2:23" ht="13.5" customHeight="1">
      <c r="B247" s="63" t="s">
        <v>162</v>
      </c>
      <c r="C247" s="61" t="s">
        <v>162</v>
      </c>
      <c r="D247" s="58">
        <v>36.2617367811275</v>
      </c>
      <c r="E247" s="58">
        <v>46.9156608968362</v>
      </c>
      <c r="F247" s="58">
        <v>49.8769963864868</v>
      </c>
      <c r="G247" s="58">
        <v>50.1755566530794</v>
      </c>
      <c r="H247" s="58">
        <v>50.175605725867</v>
      </c>
      <c r="I247" s="58">
        <v>50.1756547136116</v>
      </c>
      <c r="J247" s="58">
        <v>50.1757036321351</v>
      </c>
      <c r="K247" s="58">
        <v>50.1757524755043</v>
      </c>
      <c r="L247" s="58">
        <v>50.1758012328416</v>
      </c>
      <c r="M247" s="58">
        <v>50.1758012328416</v>
      </c>
      <c r="N247" s="58">
        <v>50.1802867773439</v>
      </c>
      <c r="O247" s="58">
        <v>50.1802867773439</v>
      </c>
      <c r="P247" s="58">
        <v>50.1802906833895</v>
      </c>
      <c r="Q247" s="58">
        <v>50.1802906833895</v>
      </c>
      <c r="R247" s="58">
        <v>50.1802906833895</v>
      </c>
      <c r="S247" s="58">
        <v>50.1834343183004</v>
      </c>
      <c r="T247" s="58">
        <v>50.1834343183004</v>
      </c>
      <c r="U247" s="58">
        <v>50.1834343183004</v>
      </c>
      <c r="V247" s="58">
        <v>50.1834343183004</v>
      </c>
      <c r="W247" s="58">
        <v>50.1834427237149</v>
      </c>
    </row>
    <row r="248" spans="2:23" ht="12.75" customHeight="1">
      <c r="B248" s="63" t="s">
        <v>76</v>
      </c>
      <c r="C248" s="61" t="s">
        <v>76</v>
      </c>
      <c r="D248" s="58">
        <v>3.11883766308094</v>
      </c>
      <c r="E248" s="58">
        <v>3.1478500833514</v>
      </c>
      <c r="F248" s="58">
        <v>3.14919520698852</v>
      </c>
      <c r="G248" s="58">
        <v>3.17863839282374</v>
      </c>
      <c r="H248" s="58">
        <v>3.27721636359874</v>
      </c>
      <c r="I248" s="58">
        <v>3.73219262110356</v>
      </c>
      <c r="J248" s="58">
        <v>3.82923801276467</v>
      </c>
      <c r="K248" s="58">
        <v>3.85191864236089</v>
      </c>
      <c r="L248" s="58">
        <v>4.04896083938678</v>
      </c>
      <c r="M248" s="58">
        <v>4.22137596207636</v>
      </c>
      <c r="N248" s="58">
        <v>4.22138464412246</v>
      </c>
      <c r="O248" s="58">
        <v>4.22138464412246</v>
      </c>
      <c r="P248" s="58">
        <v>4.85067979172123</v>
      </c>
      <c r="Q248" s="58">
        <v>4.85067979151525</v>
      </c>
      <c r="R248" s="58">
        <v>4.85067979151525</v>
      </c>
      <c r="S248" s="58">
        <v>4.85067979151525</v>
      </c>
      <c r="T248" s="58">
        <v>4.85067979151525</v>
      </c>
      <c r="U248" s="58">
        <v>4.85067979151525</v>
      </c>
      <c r="V248" s="58">
        <v>4.85067979151525</v>
      </c>
      <c r="W248" s="58">
        <v>4.8506666770222</v>
      </c>
    </row>
    <row r="249" spans="2:23" ht="12.75" customHeight="1">
      <c r="B249" s="63" t="s">
        <v>163</v>
      </c>
      <c r="C249" s="61" t="s">
        <v>163</v>
      </c>
      <c r="D249" s="59">
        <v>0.166139009606968</v>
      </c>
      <c r="E249" s="59">
        <v>0.165630990503839</v>
      </c>
      <c r="F249" s="59">
        <v>0.165630990503839</v>
      </c>
      <c r="G249" s="59">
        <v>0.165630990503839</v>
      </c>
      <c r="H249" s="59">
        <v>0.165630990503839</v>
      </c>
      <c r="I249" s="59">
        <v>0.165630990503839</v>
      </c>
      <c r="J249" s="59">
        <v>0.165630990503839</v>
      </c>
      <c r="K249" s="59">
        <v>0.165630990503839</v>
      </c>
      <c r="L249" s="59">
        <v>0.165630990503839</v>
      </c>
      <c r="M249" s="59">
        <v>0.165630990503839</v>
      </c>
      <c r="N249" s="59">
        <v>0.165630990503839</v>
      </c>
      <c r="O249" s="59">
        <v>0.165630990503839</v>
      </c>
      <c r="P249" s="59">
        <v>0.165630990503839</v>
      </c>
      <c r="Q249" s="59">
        <v>0.165630990503839</v>
      </c>
      <c r="R249" s="59">
        <v>0.165630990503839</v>
      </c>
      <c r="S249" s="59">
        <v>0.165630990503839</v>
      </c>
      <c r="T249" s="59">
        <v>0.165630990503839</v>
      </c>
      <c r="U249" s="59">
        <v>0.165630990503839</v>
      </c>
      <c r="V249" s="59">
        <v>0.165630990503839</v>
      </c>
      <c r="W249" s="59">
        <v>0.165630990503839</v>
      </c>
    </row>
    <row r="250" spans="2:23" ht="12.75" customHeight="1">
      <c r="B250" s="63" t="s">
        <v>164</v>
      </c>
      <c r="C250" s="62" t="s">
        <v>164</v>
      </c>
      <c r="D250" s="60">
        <v>5.68634625813606</v>
      </c>
      <c r="E250" s="60">
        <v>5.68635180732354</v>
      </c>
      <c r="F250" s="60">
        <v>5.68633609372483</v>
      </c>
      <c r="G250" s="60">
        <v>5.68632038396452</v>
      </c>
      <c r="H250" s="60">
        <v>5.68630467051487</v>
      </c>
      <c r="I250" s="60">
        <v>5.68628895717702</v>
      </c>
      <c r="J250" s="60">
        <v>5.68627324764032</v>
      </c>
      <c r="K250" s="60">
        <v>5.68625753445153</v>
      </c>
      <c r="L250" s="60">
        <v>5.68624182133728</v>
      </c>
      <c r="M250" s="60">
        <v>5.68624182133728</v>
      </c>
      <c r="N250" s="60">
        <v>5.68624182133728</v>
      </c>
      <c r="O250" s="60">
        <v>5.68624182133728</v>
      </c>
      <c r="P250" s="60">
        <v>5.68624182133728</v>
      </c>
      <c r="Q250" s="60">
        <v>5.68624182133728</v>
      </c>
      <c r="R250" s="60">
        <v>5.68624182133728</v>
      </c>
      <c r="S250" s="60">
        <v>5.68624182133728</v>
      </c>
      <c r="T250" s="60">
        <v>5.68624182133728</v>
      </c>
      <c r="U250" s="60">
        <v>5.68624182133728</v>
      </c>
      <c r="V250" s="60">
        <v>5.68624182133728</v>
      </c>
      <c r="W250" s="60">
        <v>5.6862399691734</v>
      </c>
    </row>
    <row r="251" spans="2:23" ht="12.75" customHeight="1">
      <c r="B251" s="63" t="s">
        <v>77</v>
      </c>
      <c r="C251" s="62" t="s">
        <v>77</v>
      </c>
      <c r="D251" s="60">
        <v>0</v>
      </c>
      <c r="E251" s="60">
        <v>0</v>
      </c>
      <c r="F251" s="60">
        <v>0</v>
      </c>
      <c r="G251" s="60">
        <v>0</v>
      </c>
      <c r="H251" s="60">
        <v>2.34893263219105E-05</v>
      </c>
      <c r="I251" s="60">
        <v>1.1274767391793E-05</v>
      </c>
      <c r="J251" s="60">
        <v>0.694179057254787</v>
      </c>
      <c r="K251" s="60">
        <v>0.694185866827715</v>
      </c>
      <c r="L251" s="60">
        <v>0.694195890255553</v>
      </c>
      <c r="M251" s="60">
        <v>0.694195890255553</v>
      </c>
      <c r="N251" s="60">
        <v>0.694195890255553</v>
      </c>
      <c r="O251" s="60">
        <v>0.694195890255553</v>
      </c>
      <c r="P251" s="60">
        <v>0.694195890255553</v>
      </c>
      <c r="Q251" s="60">
        <v>0.694195890255553</v>
      </c>
      <c r="R251" s="60">
        <v>0.694195890255553</v>
      </c>
      <c r="S251" s="60">
        <v>0.694195890255553</v>
      </c>
      <c r="T251" s="60">
        <v>0.694195890255553</v>
      </c>
      <c r="U251" s="60">
        <v>0.694195890255553</v>
      </c>
      <c r="V251" s="60">
        <v>0.694195890255553</v>
      </c>
      <c r="W251" s="60">
        <v>0.694196159513091</v>
      </c>
    </row>
    <row r="252" spans="2:23" ht="12.75" customHeight="1">
      <c r="B252" s="63" t="s">
        <v>278</v>
      </c>
      <c r="C252" s="62" t="s">
        <v>200</v>
      </c>
      <c r="D252" s="60">
        <v>35.9803862013894</v>
      </c>
      <c r="E252" s="60">
        <v>35.9804241294848</v>
      </c>
      <c r="F252" s="60">
        <v>35.9804547260503</v>
      </c>
      <c r="G252" s="60">
        <v>35.9804853358496</v>
      </c>
      <c r="H252" s="60">
        <v>35.9805159588827</v>
      </c>
      <c r="I252" s="60">
        <v>35.9805466083834</v>
      </c>
      <c r="J252" s="60">
        <v>35.9805772578841</v>
      </c>
      <c r="K252" s="60">
        <v>35.9806079206187</v>
      </c>
      <c r="L252" s="60">
        <v>35.980638596587</v>
      </c>
      <c r="M252" s="60">
        <v>35.980638596587</v>
      </c>
      <c r="N252" s="60">
        <v>35.980638596587</v>
      </c>
      <c r="O252" s="60">
        <v>35.980638596587</v>
      </c>
      <c r="P252" s="60">
        <v>35.9830176648265</v>
      </c>
      <c r="Q252" s="60">
        <v>35.9830176648265</v>
      </c>
      <c r="R252" s="60">
        <v>35.9830176648265</v>
      </c>
      <c r="S252" s="60">
        <v>35.9830176648265</v>
      </c>
      <c r="T252" s="60">
        <v>35.9830176648265</v>
      </c>
      <c r="U252" s="60">
        <v>35.9830176648265</v>
      </c>
      <c r="V252" s="60">
        <v>35.9830176648265</v>
      </c>
      <c r="W252" s="60">
        <v>35.9830213702929</v>
      </c>
    </row>
    <row r="253" spans="2:23" ht="12.75" customHeight="1">
      <c r="B253" s="63" t="s">
        <v>279</v>
      </c>
      <c r="C253" s="62" t="s">
        <v>201</v>
      </c>
      <c r="D253" s="60">
        <v>18.0432235676285</v>
      </c>
      <c r="E253" s="60">
        <v>18.0431765827597</v>
      </c>
      <c r="F253" s="60">
        <v>18.0431268111495</v>
      </c>
      <c r="G253" s="60">
        <v>18.0430769198164</v>
      </c>
      <c r="H253" s="60">
        <v>18.0430269113077</v>
      </c>
      <c r="I253" s="60">
        <v>18.0445091138851</v>
      </c>
      <c r="J253" s="60">
        <v>18.0444612782196</v>
      </c>
      <c r="K253" s="60">
        <v>18.0444133483042</v>
      </c>
      <c r="L253" s="60">
        <v>18.0443653215915</v>
      </c>
      <c r="M253" s="60">
        <v>18.0443653215915</v>
      </c>
      <c r="N253" s="60">
        <v>18.0443653215915</v>
      </c>
      <c r="O253" s="60">
        <v>18.0443653215915</v>
      </c>
      <c r="P253" s="60">
        <v>28.0077131297966</v>
      </c>
      <c r="Q253" s="60">
        <v>28.0077131297966</v>
      </c>
      <c r="R253" s="60">
        <v>28.0077131297966</v>
      </c>
      <c r="S253" s="60">
        <v>28.0077131297966</v>
      </c>
      <c r="T253" s="60">
        <v>28.0077131297966</v>
      </c>
      <c r="U253" s="60">
        <v>28.0077131297966</v>
      </c>
      <c r="V253" s="60">
        <v>28.0077131297966</v>
      </c>
      <c r="W253" s="60">
        <v>28.0077296872185</v>
      </c>
    </row>
    <row r="254" spans="3:23" ht="12.75">
      <c r="C254" s="16"/>
      <c r="D254" s="17"/>
      <c r="E254" s="18"/>
      <c r="F254" s="17"/>
      <c r="G254" s="18"/>
      <c r="H254" s="17"/>
      <c r="I254" s="18"/>
      <c r="J254" s="17"/>
      <c r="K254" s="19"/>
      <c r="L254" s="19"/>
      <c r="M254" s="19"/>
      <c r="N254" s="19"/>
      <c r="O254" s="19"/>
      <c r="P254" s="19"/>
      <c r="Q254" s="19"/>
      <c r="R254" s="19"/>
      <c r="S254" s="19"/>
      <c r="T254" s="19"/>
      <c r="U254" s="19"/>
      <c r="V254" s="19"/>
      <c r="W254" s="19"/>
    </row>
    <row r="255" spans="3:10" s="45" customFormat="1" ht="12.75">
      <c r="C255" s="46"/>
      <c r="D255" s="47"/>
      <c r="E255" s="48"/>
      <c r="F255" s="47"/>
      <c r="G255" s="48"/>
      <c r="H255" s="47"/>
      <c r="I255" s="48"/>
      <c r="J255" s="47"/>
    </row>
    <row r="256" spans="2:9" ht="12.75">
      <c r="B256" s="64" t="s">
        <v>31</v>
      </c>
      <c r="D256" s="3"/>
      <c r="E256" s="2"/>
      <c r="F256" s="3"/>
      <c r="G256" s="2"/>
      <c r="H256" s="3"/>
      <c r="I256" s="2"/>
    </row>
    <row r="257" spans="2:9" ht="3" customHeight="1">
      <c r="B257" s="64"/>
      <c r="D257" s="3"/>
      <c r="E257" s="2"/>
      <c r="F257" s="3"/>
      <c r="G257" s="2"/>
      <c r="H257" s="3"/>
      <c r="I257" s="2"/>
    </row>
    <row r="258" spans="2:23" ht="14.25" customHeight="1">
      <c r="B258" s="86" t="s">
        <v>202</v>
      </c>
      <c r="C258" s="86"/>
      <c r="D258" s="86"/>
      <c r="E258" s="86"/>
      <c r="F258" s="86"/>
      <c r="G258" s="86"/>
      <c r="H258" s="86"/>
      <c r="I258" s="86"/>
      <c r="J258" s="86"/>
      <c r="K258" s="86"/>
      <c r="L258" s="86"/>
      <c r="M258" s="86"/>
      <c r="N258" s="86"/>
      <c r="O258" s="86"/>
      <c r="P258" s="86"/>
      <c r="Q258" s="86"/>
      <c r="R258" s="86"/>
      <c r="S258" s="86"/>
      <c r="T258" s="86"/>
      <c r="U258" s="86"/>
      <c r="V258" s="86"/>
      <c r="W258" s="86"/>
    </row>
    <row r="259" spans="2:11" ht="12.75">
      <c r="B259" s="65"/>
      <c r="C259" s="21"/>
      <c r="D259" s="22"/>
      <c r="E259" s="22"/>
      <c r="F259" s="22"/>
      <c r="G259" s="22"/>
      <c r="H259" s="22"/>
      <c r="I259" s="22"/>
      <c r="J259" s="22"/>
      <c r="K259" s="20"/>
    </row>
    <row r="260" spans="2:18" ht="14.25" customHeight="1">
      <c r="B260" s="66" t="s">
        <v>203</v>
      </c>
      <c r="C260" s="67"/>
      <c r="D260" s="68"/>
      <c r="E260" s="68"/>
      <c r="F260" s="68"/>
      <c r="G260" s="68"/>
      <c r="H260" s="1"/>
      <c r="I260" s="1"/>
      <c r="J260" s="1"/>
      <c r="K260" s="1"/>
      <c r="L260" s="1"/>
      <c r="M260" s="1"/>
      <c r="N260" s="1"/>
      <c r="O260" s="1"/>
      <c r="P260" s="1"/>
      <c r="Q260" s="1"/>
      <c r="R260" s="1"/>
    </row>
    <row r="261" spans="2:18" ht="3" customHeight="1">
      <c r="B261" s="66"/>
      <c r="C261" s="67"/>
      <c r="D261" s="68"/>
      <c r="E261" s="68"/>
      <c r="F261" s="68"/>
      <c r="G261" s="68"/>
      <c r="H261" s="1"/>
      <c r="I261" s="1"/>
      <c r="J261" s="1"/>
      <c r="K261" s="1"/>
      <c r="L261" s="1"/>
      <c r="M261" s="1"/>
      <c r="N261" s="1"/>
      <c r="O261" s="1"/>
      <c r="P261" s="1"/>
      <c r="Q261" s="1"/>
      <c r="R261" s="1"/>
    </row>
    <row r="262" spans="2:18" ht="15" customHeight="1">
      <c r="B262" s="69">
        <v>1</v>
      </c>
      <c r="C262" s="73" t="s">
        <v>281</v>
      </c>
      <c r="D262" s="74"/>
      <c r="E262" s="74"/>
      <c r="F262" s="74"/>
      <c r="G262" s="74"/>
      <c r="H262" s="1"/>
      <c r="I262" s="1"/>
      <c r="J262" s="1"/>
      <c r="K262" s="1"/>
      <c r="L262" s="1"/>
      <c r="M262" s="1"/>
      <c r="N262" s="1"/>
      <c r="O262" s="1"/>
      <c r="P262" s="1"/>
      <c r="Q262" s="1"/>
      <c r="R262" s="1"/>
    </row>
    <row r="263" spans="2:18" ht="12.75" customHeight="1">
      <c r="B263" s="69">
        <v>2</v>
      </c>
      <c r="C263" s="87" t="s">
        <v>282</v>
      </c>
      <c r="D263" s="87"/>
      <c r="E263" s="87"/>
      <c r="F263" s="87"/>
      <c r="G263" s="87"/>
      <c r="H263" s="87"/>
      <c r="I263" s="87"/>
      <c r="J263" s="87"/>
      <c r="K263" s="87"/>
      <c r="L263" s="87"/>
      <c r="M263" s="87"/>
      <c r="N263" s="87"/>
      <c r="O263" s="87"/>
      <c r="P263" s="87"/>
      <c r="Q263" s="87"/>
      <c r="R263" s="1"/>
    </row>
    <row r="265" spans="2:7" ht="12.75">
      <c r="B265" s="93" t="s">
        <v>32</v>
      </c>
      <c r="C265" s="93"/>
      <c r="D265" s="71"/>
      <c r="E265" s="68"/>
      <c r="F265" s="68"/>
      <c r="G265" s="68"/>
    </row>
    <row r="266" spans="2:7" ht="3" customHeight="1">
      <c r="B266" s="70"/>
      <c r="C266" s="70"/>
      <c r="D266" s="71"/>
      <c r="E266" s="68"/>
      <c r="F266" s="68"/>
      <c r="G266" s="68"/>
    </row>
    <row r="267" spans="2:23" ht="26.25" customHeight="1">
      <c r="B267" s="84" t="s">
        <v>284</v>
      </c>
      <c r="C267" s="84"/>
      <c r="D267" s="84"/>
      <c r="E267" s="84"/>
      <c r="F267" s="84"/>
      <c r="G267" s="84"/>
      <c r="H267" s="84"/>
      <c r="I267" s="84"/>
      <c r="J267" s="84"/>
      <c r="K267" s="84"/>
      <c r="L267" s="84"/>
      <c r="M267" s="84"/>
      <c r="N267" s="84"/>
      <c r="O267" s="84"/>
      <c r="P267" s="84"/>
      <c r="Q267" s="84"/>
      <c r="R267" s="84"/>
      <c r="S267" s="84"/>
      <c r="T267" s="84"/>
      <c r="U267" s="84"/>
      <c r="V267" s="84"/>
      <c r="W267" s="84"/>
    </row>
    <row r="268" spans="2:23" ht="26.25" customHeight="1">
      <c r="B268" s="84" t="s">
        <v>204</v>
      </c>
      <c r="C268" s="84"/>
      <c r="D268" s="84"/>
      <c r="E268" s="84"/>
      <c r="F268" s="84"/>
      <c r="G268" s="84"/>
      <c r="H268" s="84"/>
      <c r="I268" s="84"/>
      <c r="J268" s="84"/>
      <c r="K268" s="84"/>
      <c r="L268" s="84"/>
      <c r="M268" s="84"/>
      <c r="N268" s="84"/>
      <c r="O268" s="84"/>
      <c r="P268" s="84"/>
      <c r="Q268" s="84"/>
      <c r="R268" s="84"/>
      <c r="S268" s="84"/>
      <c r="T268" s="84"/>
      <c r="U268" s="84"/>
      <c r="V268" s="84"/>
      <c r="W268" s="84"/>
    </row>
    <row r="269" spans="2:23" ht="36.75" customHeight="1">
      <c r="B269" s="84" t="s">
        <v>205</v>
      </c>
      <c r="C269" s="84"/>
      <c r="D269" s="84"/>
      <c r="E269" s="84"/>
      <c r="F269" s="84"/>
      <c r="G269" s="84"/>
      <c r="H269" s="84"/>
      <c r="I269" s="84"/>
      <c r="J269" s="84"/>
      <c r="K269" s="84"/>
      <c r="L269" s="84"/>
      <c r="M269" s="84"/>
      <c r="N269" s="84"/>
      <c r="O269" s="84"/>
      <c r="P269" s="84"/>
      <c r="Q269" s="84"/>
      <c r="R269" s="84"/>
      <c r="S269" s="84"/>
      <c r="T269" s="84"/>
      <c r="U269" s="84"/>
      <c r="V269" s="84"/>
      <c r="W269" s="84"/>
    </row>
    <row r="270" spans="2:23" ht="27" customHeight="1">
      <c r="B270" s="84" t="s">
        <v>206</v>
      </c>
      <c r="C270" s="84"/>
      <c r="D270" s="84"/>
      <c r="E270" s="84"/>
      <c r="F270" s="84"/>
      <c r="G270" s="84"/>
      <c r="H270" s="84"/>
      <c r="I270" s="84"/>
      <c r="J270" s="84"/>
      <c r="K270" s="84"/>
      <c r="L270" s="84"/>
      <c r="M270" s="84"/>
      <c r="N270" s="84"/>
      <c r="O270" s="84"/>
      <c r="P270" s="84"/>
      <c r="Q270" s="84"/>
      <c r="R270" s="84"/>
      <c r="S270" s="84"/>
      <c r="T270" s="84"/>
      <c r="U270" s="84"/>
      <c r="V270" s="84"/>
      <c r="W270" s="84"/>
    </row>
    <row r="271" spans="2:23" ht="35.25" customHeight="1">
      <c r="B271" s="84" t="s">
        <v>207</v>
      </c>
      <c r="C271" s="84"/>
      <c r="D271" s="84"/>
      <c r="E271" s="84"/>
      <c r="F271" s="84"/>
      <c r="G271" s="84"/>
      <c r="H271" s="84"/>
      <c r="I271" s="84"/>
      <c r="J271" s="84"/>
      <c r="K271" s="84"/>
      <c r="L271" s="84"/>
      <c r="M271" s="84"/>
      <c r="N271" s="84"/>
      <c r="O271" s="84"/>
      <c r="P271" s="84"/>
      <c r="Q271" s="84"/>
      <c r="R271" s="84"/>
      <c r="S271" s="84"/>
      <c r="T271" s="84"/>
      <c r="U271" s="84"/>
      <c r="V271" s="84"/>
      <c r="W271" s="84"/>
    </row>
    <row r="272" spans="2:23" ht="47.25" customHeight="1">
      <c r="B272" s="84" t="s">
        <v>208</v>
      </c>
      <c r="C272" s="84"/>
      <c r="D272" s="84"/>
      <c r="E272" s="84"/>
      <c r="F272" s="84"/>
      <c r="G272" s="84"/>
      <c r="H272" s="84"/>
      <c r="I272" s="84"/>
      <c r="J272" s="84"/>
      <c r="K272" s="84"/>
      <c r="L272" s="84"/>
      <c r="M272" s="84"/>
      <c r="N272" s="84"/>
      <c r="O272" s="84"/>
      <c r="P272" s="84"/>
      <c r="Q272" s="84"/>
      <c r="R272" s="84"/>
      <c r="S272" s="84"/>
      <c r="T272" s="84"/>
      <c r="U272" s="84"/>
      <c r="V272" s="84"/>
      <c r="W272" s="84"/>
    </row>
    <row r="273" spans="2:23" ht="13.5" customHeight="1">
      <c r="B273" s="84" t="s">
        <v>209</v>
      </c>
      <c r="C273" s="84"/>
      <c r="D273" s="84"/>
      <c r="E273" s="84"/>
      <c r="F273" s="84"/>
      <c r="G273" s="84"/>
      <c r="H273" s="84"/>
      <c r="I273" s="84"/>
      <c r="J273" s="84"/>
      <c r="K273" s="84"/>
      <c r="L273" s="84"/>
      <c r="M273" s="84"/>
      <c r="N273" s="84"/>
      <c r="O273" s="84"/>
      <c r="P273" s="84"/>
      <c r="Q273" s="84"/>
      <c r="R273" s="84"/>
      <c r="S273" s="84"/>
      <c r="T273" s="84"/>
      <c r="U273" s="84"/>
      <c r="V273" s="84"/>
      <c r="W273" s="84"/>
    </row>
    <row r="275" spans="2:7" ht="12.75">
      <c r="B275" s="85" t="s">
        <v>210</v>
      </c>
      <c r="C275" s="85"/>
      <c r="D275" s="85"/>
      <c r="E275" s="85"/>
      <c r="F275" s="85"/>
      <c r="G275" s="85"/>
    </row>
    <row r="276" spans="2:7" ht="3.75" customHeight="1">
      <c r="B276" s="72"/>
      <c r="C276" s="72"/>
      <c r="D276" s="72"/>
      <c r="E276" s="72"/>
      <c r="F276" s="72"/>
      <c r="G276" s="72"/>
    </row>
    <row r="277" spans="2:23" ht="24.75" customHeight="1">
      <c r="B277" s="84" t="s">
        <v>211</v>
      </c>
      <c r="C277" s="84"/>
      <c r="D277" s="84"/>
      <c r="E277" s="84"/>
      <c r="F277" s="84"/>
      <c r="G277" s="84"/>
      <c r="H277" s="84"/>
      <c r="I277" s="84"/>
      <c r="J277" s="84"/>
      <c r="K277" s="84"/>
      <c r="L277" s="84"/>
      <c r="M277" s="84"/>
      <c r="N277" s="84"/>
      <c r="O277" s="84"/>
      <c r="P277" s="84"/>
      <c r="Q277" s="84"/>
      <c r="R277" s="84"/>
      <c r="S277" s="84"/>
      <c r="T277" s="84"/>
      <c r="U277" s="84"/>
      <c r="V277" s="84"/>
      <c r="W277" s="84"/>
    </row>
    <row r="278" spans="2:23" ht="24" customHeight="1">
      <c r="B278" s="84" t="s">
        <v>212</v>
      </c>
      <c r="C278" s="84"/>
      <c r="D278" s="84"/>
      <c r="E278" s="84"/>
      <c r="F278" s="84"/>
      <c r="G278" s="84"/>
      <c r="H278" s="84"/>
      <c r="I278" s="84"/>
      <c r="J278" s="84"/>
      <c r="K278" s="84"/>
      <c r="L278" s="84"/>
      <c r="M278" s="84"/>
      <c r="N278" s="84"/>
      <c r="O278" s="84"/>
      <c r="P278" s="84"/>
      <c r="Q278" s="84"/>
      <c r="R278" s="84"/>
      <c r="S278" s="84"/>
      <c r="T278" s="84"/>
      <c r="U278" s="84"/>
      <c r="V278" s="84"/>
      <c r="W278" s="84"/>
    </row>
    <row r="279" spans="2:23" ht="25.5" customHeight="1">
      <c r="B279" s="84" t="s">
        <v>213</v>
      </c>
      <c r="C279" s="84"/>
      <c r="D279" s="84"/>
      <c r="E279" s="84"/>
      <c r="F279" s="84"/>
      <c r="G279" s="84"/>
      <c r="H279" s="84"/>
      <c r="I279" s="84"/>
      <c r="J279" s="84"/>
      <c r="K279" s="84"/>
      <c r="L279" s="84"/>
      <c r="M279" s="84"/>
      <c r="N279" s="84"/>
      <c r="O279" s="84"/>
      <c r="P279" s="84"/>
      <c r="Q279" s="84"/>
      <c r="R279" s="84"/>
      <c r="S279" s="84"/>
      <c r="T279" s="84"/>
      <c r="U279" s="84"/>
      <c r="V279" s="84"/>
      <c r="W279" s="84"/>
    </row>
    <row r="280" spans="2:23" ht="36.75" customHeight="1">
      <c r="B280" s="84" t="s">
        <v>214</v>
      </c>
      <c r="C280" s="84"/>
      <c r="D280" s="84"/>
      <c r="E280" s="84"/>
      <c r="F280" s="84"/>
      <c r="G280" s="84"/>
      <c r="H280" s="84"/>
      <c r="I280" s="84"/>
      <c r="J280" s="84"/>
      <c r="K280" s="84"/>
      <c r="L280" s="84"/>
      <c r="M280" s="84"/>
      <c r="N280" s="84"/>
      <c r="O280" s="84"/>
      <c r="P280" s="84"/>
      <c r="Q280" s="84"/>
      <c r="R280" s="84"/>
      <c r="S280" s="84"/>
      <c r="T280" s="84"/>
      <c r="U280" s="84"/>
      <c r="V280" s="84"/>
      <c r="W280" s="84"/>
    </row>
    <row r="281" spans="2:23" ht="12.75" customHeight="1">
      <c r="B281" s="84" t="s">
        <v>215</v>
      </c>
      <c r="C281" s="84"/>
      <c r="D281" s="84"/>
      <c r="E281" s="84"/>
      <c r="F281" s="84"/>
      <c r="G281" s="84"/>
      <c r="H281" s="84"/>
      <c r="I281" s="84"/>
      <c r="J281" s="84"/>
      <c r="K281" s="84"/>
      <c r="L281" s="84"/>
      <c r="M281" s="84"/>
      <c r="N281" s="84"/>
      <c r="O281" s="84"/>
      <c r="P281" s="84"/>
      <c r="Q281" s="84"/>
      <c r="R281" s="84"/>
      <c r="S281" s="84"/>
      <c r="T281" s="84"/>
      <c r="U281" s="84"/>
      <c r="V281" s="84"/>
      <c r="W281" s="84"/>
    </row>
  </sheetData>
  <sheetProtection selectLockedCells="1"/>
  <mergeCells count="19">
    <mergeCell ref="B277:W277"/>
    <mergeCell ref="B267:W267"/>
    <mergeCell ref="B258:W258"/>
    <mergeCell ref="C263:Q263"/>
    <mergeCell ref="B268:W268"/>
    <mergeCell ref="S5:T5"/>
    <mergeCell ref="N7:Q7"/>
    <mergeCell ref="D34:W34"/>
    <mergeCell ref="B265:C265"/>
    <mergeCell ref="B279:W279"/>
    <mergeCell ref="B280:W280"/>
    <mergeCell ref="B281:W281"/>
    <mergeCell ref="B269:W269"/>
    <mergeCell ref="B270:W270"/>
    <mergeCell ref="B275:G275"/>
    <mergeCell ref="B278:W278"/>
    <mergeCell ref="B271:W271"/>
    <mergeCell ref="B272:W272"/>
    <mergeCell ref="B273:W273"/>
  </mergeCells>
  <dataValidations count="1">
    <dataValidation type="list" allowBlank="1" showInputMessage="1" showErrorMessage="1" sqref="N7:Q7">
      <formula1>$B$35:$B$253</formula1>
    </dataValidation>
  </dataValidations>
  <printOptions/>
  <pageMargins left="0.62" right="0.54" top="0.5" bottom="0.5" header="0.5" footer="0.5"/>
  <pageSetup fitToHeight="0" fitToWidth="0"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2010-12-09T22:31:39Z</cp:lastPrinted>
  <dcterms:created xsi:type="dcterms:W3CDTF">1996-10-14T23:33:28Z</dcterms:created>
  <dcterms:modified xsi:type="dcterms:W3CDTF">2010-12-09T22:32:00Z</dcterms:modified>
  <cp:category/>
  <cp:version/>
  <cp:contentType/>
  <cp:contentStatus/>
</cp:coreProperties>
</file>