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416" yWindow="-216" windowWidth="11472" windowHeight="9240"/>
  </bookViews>
  <sheets>
    <sheet name="GHG_2015" sheetId="15" r:id="rId1"/>
  </sheets>
  <calcPr calcId="145621"/>
</workbook>
</file>

<file path=xl/calcChain.xml><?xml version="1.0" encoding="utf-8"?>
<calcChain xmlns="http://schemas.openxmlformats.org/spreadsheetml/2006/main">
  <c r="K11" i="15" l="1"/>
  <c r="J11" i="15"/>
  <c r="I11" i="15"/>
  <c r="H11" i="15"/>
  <c r="F11" i="15"/>
  <c r="D11" i="15"/>
  <c r="C11" i="15"/>
  <c r="B11" i="15" l="1"/>
</calcChain>
</file>

<file path=xl/sharedStrings.xml><?xml version="1.0" encoding="utf-8"?>
<sst xmlns="http://schemas.openxmlformats.org/spreadsheetml/2006/main" count="329" uniqueCount="222">
  <si>
    <t>latest year available</t>
  </si>
  <si>
    <t>% change since 1990</t>
  </si>
  <si>
    <t>GHG emissions per capita</t>
  </si>
  <si>
    <t>%</t>
  </si>
  <si>
    <t>Albania</t>
  </si>
  <si>
    <t>Algeria</t>
  </si>
  <si>
    <t>Antigua and Barbuda</t>
  </si>
  <si>
    <t>Argentina</t>
  </si>
  <si>
    <t>Armenia</t>
  </si>
  <si>
    <t>Australia</t>
  </si>
  <si>
    <t>Austria</t>
  </si>
  <si>
    <t>Azerbaijan</t>
  </si>
  <si>
    <t>Bahamas</t>
  </si>
  <si>
    <t>Bahrain</t>
  </si>
  <si>
    <t>Bangladesh</t>
  </si>
  <si>
    <t>Barbados</t>
  </si>
  <si>
    <t>Belarus</t>
  </si>
  <si>
    <t>Belgium</t>
  </si>
  <si>
    <t>Belize</t>
  </si>
  <si>
    <t>Benin</t>
  </si>
  <si>
    <t>Bhutan</t>
  </si>
  <si>
    <t>Botswana</t>
  </si>
  <si>
    <t>Brazil</t>
  </si>
  <si>
    <t>Bulgaria</t>
  </si>
  <si>
    <t>Burkina Faso</t>
  </si>
  <si>
    <t>Burundi</t>
  </si>
  <si>
    <t>Cambodia</t>
  </si>
  <si>
    <t>Cameroon</t>
  </si>
  <si>
    <t>Canada</t>
  </si>
  <si>
    <t>Central African Republic</t>
  </si>
  <si>
    <t>Chad</t>
  </si>
  <si>
    <t>Chile</t>
  </si>
  <si>
    <t>China</t>
  </si>
  <si>
    <t>Colombia</t>
  </si>
  <si>
    <t>Comoros</t>
  </si>
  <si>
    <t>Congo</t>
  </si>
  <si>
    <t>Cook Islands</t>
  </si>
  <si>
    <t>Costa Rica</t>
  </si>
  <si>
    <t>Croatia</t>
  </si>
  <si>
    <t>Cuba</t>
  </si>
  <si>
    <t>Czech Republic</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</si>
  <si>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</si>
  <si>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</si>
  <si>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</si>
  <si>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</si>
  <si>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</si>
  <si>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</si>
  <si>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</si>
  <si>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</si>
  <si>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</si>
  <si>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</si>
  <si>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</si>
  <si>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</si>
  <si>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</si>
  <si>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</si>
  <si>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</si>
  <si>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</si>
  <si>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</si>
  <si>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</si>
  <si>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</si>
  <si>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</si>
  <si>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</si>
  <si>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</si>
  <si>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</si>
  <si>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</si>
  <si>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</si>
  <si>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</si>
  <si>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</si>
  <si>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</si>
  <si>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</si>
  <si>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</si>
  <si>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</si>
  <si>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</si>
  <si>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</si>
  <si>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</si>
  <si>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</si>
  <si>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</si>
  <si>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</si>
  <si>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</si>
  <si>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</si>
  <si>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</si>
  <si>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Kyrgyzstan</t>
  </si>
  <si>
    <t>Latvia</t>
  </si>
  <si>
    <t>Lebanon</t>
  </si>
  <si>
    <t>Lesotho</t>
  </si>
  <si>
    <t>Liechtenstein</t>
  </si>
  <si>
    <t>Lithuania</t>
  </si>
  <si>
    <t>Luxembourg</t>
  </si>
  <si>
    <t>Madagascar</t>
  </si>
  <si>
    <t>Malawi</t>
  </si>
  <si>
    <t>Malaysia</t>
  </si>
  <si>
    <t>Maldives</t>
  </si>
  <si>
    <t>Mali</t>
  </si>
  <si>
    <t>Malta</t>
  </si>
  <si>
    <t>Mauritania</t>
  </si>
  <si>
    <t>Mauritius</t>
  </si>
  <si>
    <t>Mexico</t>
  </si>
  <si>
    <t>Monaco</t>
  </si>
  <si>
    <t>Mongolia</t>
  </si>
  <si>
    <t>Morocco</t>
  </si>
  <si>
    <t>Mozambique</t>
  </si>
  <si>
    <t>Namibia</t>
  </si>
  <si>
    <t>Nauru</t>
  </si>
  <si>
    <t>Nepal</t>
  </si>
  <si>
    <t>Netherlands</t>
  </si>
  <si>
    <t>New Zealand</t>
  </si>
  <si>
    <t>Nicaragua</t>
  </si>
  <si>
    <t>Niger</t>
  </si>
  <si>
    <t>Nigeria</t>
  </si>
  <si>
    <t>Niue</t>
  </si>
  <si>
    <t>Norway</t>
  </si>
  <si>
    <t>Pakistan</t>
  </si>
  <si>
    <t>Palau</t>
  </si>
  <si>
    <t>Panama</t>
  </si>
  <si>
    <t>Papua New Guinea</t>
  </si>
  <si>
    <t>Paraguay</t>
  </si>
  <si>
    <t>Peru</t>
  </si>
  <si>
    <t>Philippines</t>
  </si>
  <si>
    <t>Poland</t>
  </si>
  <si>
    <t>Portugal</t>
  </si>
  <si>
    <t>Republic of Moldova</t>
  </si>
  <si>
    <t>Romania</t>
  </si>
  <si>
    <t>Russian Federation</t>
  </si>
  <si>
    <t>Rwanda</t>
  </si>
  <si>
    <t>Saint Kitts and Nevis</t>
  </si>
  <si>
    <t>Saint Lucia</t>
  </si>
  <si>
    <t>Samoa</t>
  </si>
  <si>
    <t>Sao Tome and Principe</t>
  </si>
  <si>
    <t>Saudi Arabia</t>
  </si>
  <si>
    <t>Senegal</t>
  </si>
  <si>
    <t>Seychelles</t>
  </si>
  <si>
    <t>Singapore</t>
  </si>
  <si>
    <t>Slovakia</t>
  </si>
  <si>
    <t>Slovenia</t>
  </si>
  <si>
    <t>Solomon Islands</t>
  </si>
  <si>
    <t>South Africa</t>
  </si>
  <si>
    <t>Spain</t>
  </si>
  <si>
    <t>Sri Lanka</t>
  </si>
  <si>
    <t>Sudan</t>
  </si>
  <si>
    <t>Suriname</t>
  </si>
  <si>
    <t>Swaziland</t>
  </si>
  <si>
    <t>Sweden</t>
  </si>
  <si>
    <t>Switzerland</t>
  </si>
  <si>
    <t>Tajikistan</t>
  </si>
  <si>
    <t>Thailand</t>
  </si>
  <si>
    <t>Togo</t>
  </si>
  <si>
    <t>Tonga</t>
  </si>
  <si>
    <t>Trinidad and Tobago</t>
  </si>
  <si>
    <t>Tunisia</t>
  </si>
  <si>
    <t>Turkey</t>
  </si>
  <si>
    <t>Turkmenistan</t>
  </si>
  <si>
    <t>Tuvalu</t>
  </si>
  <si>
    <t>Uganda</t>
  </si>
  <si>
    <t>Ukraine</t>
  </si>
  <si>
    <t>United Arab Emirates</t>
  </si>
  <si>
    <t>Uruguay</t>
  </si>
  <si>
    <t>Uzbekistan</t>
  </si>
  <si>
    <t>Vanuatu</t>
  </si>
  <si>
    <t>Viet Nam</t>
  </si>
  <si>
    <t>Yemen</t>
  </si>
  <si>
    <t>Zambia</t>
  </si>
  <si>
    <t>Zimbabwe</t>
  </si>
  <si>
    <t>Sources:</t>
  </si>
  <si>
    <t>Definitions &amp; Technical notes:</t>
  </si>
  <si>
    <t xml:space="preserve">Data on greenhouse gas emissions are usually estimated according to international methodologies on the basis of national statistics on energy, industrial and agricultural production, waste management and land use, etc. </t>
  </si>
  <si>
    <t xml:space="preserve">Data Quality: </t>
  </si>
  <si>
    <t>...</t>
  </si>
  <si>
    <r>
      <t>Greenhouse gases (GHG)</t>
    </r>
    <r>
      <rPr>
        <sz val="8"/>
        <rFont val="Arial"/>
        <family val="2"/>
      </rPr>
      <t xml:space="preserve"> are those gaseous constituents of the atmosphere, both natural and anthropogenic, that absorb and emit radiation at specific wavelengths within the spectrum of thermal infrared radiation emitted by the Earth’s surface, the atmosphere itself, and by clouds. This property causes the greenhouse effect. Water vapour (H</t>
    </r>
    <r>
      <rPr>
        <vertAlign val="subscript"/>
        <sz val="8"/>
        <rFont val="Arial"/>
        <family val="2"/>
      </rPr>
      <t>2</t>
    </r>
    <r>
      <rPr>
        <sz val="8"/>
        <rFont val="Arial"/>
        <family val="2"/>
      </rPr>
      <t>O), carbon dioxide (CO</t>
    </r>
    <r>
      <rPr>
        <vertAlign val="subscript"/>
        <sz val="8"/>
        <rFont val="Arial"/>
        <family val="2"/>
      </rPr>
      <t>2</t>
    </r>
    <r>
      <rPr>
        <sz val="8"/>
        <rFont val="Arial"/>
        <family val="2"/>
      </rPr>
      <t>), nitrous oxide (N</t>
    </r>
    <r>
      <rPr>
        <vertAlign val="subscript"/>
        <sz val="8"/>
        <rFont val="Arial"/>
        <family val="2"/>
      </rPr>
      <t>2</t>
    </r>
    <r>
      <rPr>
        <sz val="8"/>
        <rFont val="Arial"/>
        <family val="2"/>
      </rPr>
      <t>O), methane (CH</t>
    </r>
    <r>
      <rPr>
        <vertAlign val="subscript"/>
        <sz val="8"/>
        <rFont val="Arial"/>
        <family val="2"/>
      </rPr>
      <t>4</t>
    </r>
    <r>
      <rPr>
        <sz val="8"/>
        <rFont val="Arial"/>
        <family val="2"/>
      </rPr>
      <t>) and ozone (O</t>
    </r>
    <r>
      <rPr>
        <vertAlign val="subscript"/>
        <sz val="8"/>
        <rFont val="Arial"/>
        <family val="2"/>
      </rPr>
      <t>3</t>
    </r>
    <r>
      <rPr>
        <sz val="8"/>
        <rFont val="Arial"/>
        <family val="2"/>
      </rPr>
      <t>) are the primary greenhouse gases in the Earth’s atmosphere. Moreover, there are a number of entirely human-made greenhouse gases in the atmosphere, such as the halocarbons and other chlorine- and bromine-containing substances, dealt with under the Montreal Protocol. Beside CO</t>
    </r>
    <r>
      <rPr>
        <vertAlign val="subscript"/>
        <sz val="8"/>
        <rFont val="Arial"/>
        <family val="2"/>
      </rPr>
      <t>2</t>
    </r>
    <r>
      <rPr>
        <sz val="8"/>
        <rFont val="Arial"/>
        <family val="2"/>
      </rPr>
      <t>, N</t>
    </r>
    <r>
      <rPr>
        <vertAlign val="subscript"/>
        <sz val="8"/>
        <rFont val="Arial"/>
        <family val="2"/>
      </rPr>
      <t>2</t>
    </r>
    <r>
      <rPr>
        <sz val="8"/>
        <rFont val="Arial"/>
        <family val="2"/>
      </rPr>
      <t>O and CH</t>
    </r>
    <r>
      <rPr>
        <vertAlign val="subscript"/>
        <sz val="8"/>
        <rFont val="Arial"/>
        <family val="2"/>
      </rPr>
      <t>4</t>
    </r>
    <r>
      <rPr>
        <sz val="8"/>
        <rFont val="Arial"/>
        <family val="2"/>
      </rPr>
      <t>, the Kyoto Protocol deals with the greenhouse gases sulphur hexafluoride (SF</t>
    </r>
    <r>
      <rPr>
        <vertAlign val="subscript"/>
        <sz val="8"/>
        <rFont val="Arial"/>
        <family val="2"/>
      </rPr>
      <t>6</t>
    </r>
    <r>
      <rPr>
        <sz val="8"/>
        <rFont val="Arial"/>
        <family val="2"/>
      </rPr>
      <t xml:space="preserve">), hydrofluorocarbons (HFCs) and perfluorocarbons (PFCs). </t>
    </r>
  </si>
  <si>
    <t xml:space="preserve">Total GHG emissions </t>
  </si>
  <si>
    <t>Total GHG emissions including LULUCF/LUCF</t>
  </si>
  <si>
    <r>
      <t>mio. tonnes of CO</t>
    </r>
    <r>
      <rPr>
        <i/>
        <vertAlign val="subscript"/>
        <sz val="7"/>
        <rFont val="Arial"/>
        <family val="2"/>
      </rPr>
      <t>2</t>
    </r>
    <r>
      <rPr>
        <i/>
        <sz val="7"/>
        <rFont val="Arial"/>
        <family val="2"/>
      </rPr>
      <t xml:space="preserve"> equivalent</t>
    </r>
  </si>
  <si>
    <r>
      <t>tonnes of CO</t>
    </r>
    <r>
      <rPr>
        <i/>
        <vertAlign val="subscript"/>
        <sz val="7"/>
        <rFont val="Arial"/>
        <family val="2"/>
      </rPr>
      <t>2</t>
    </r>
    <r>
      <rPr>
        <i/>
        <sz val="7"/>
        <rFont val="Arial"/>
        <family val="2"/>
      </rPr>
      <t xml:space="preserve"> equivalent</t>
    </r>
  </si>
  <si>
    <r>
      <t xml:space="preserve">GHG emissions per capita </t>
    </r>
    <r>
      <rPr>
        <sz val="8"/>
        <rFont val="Arial"/>
        <family val="2"/>
      </rPr>
      <t>is calculated by UNSD.</t>
    </r>
  </si>
  <si>
    <r>
      <t>Total GHG emissions including LULUCF/LUCF</t>
    </r>
    <r>
      <rPr>
        <sz val="8"/>
        <rFont val="Arial"/>
        <family val="2"/>
      </rPr>
      <t xml:space="preserve"> refer to greenhouse gases emissions including emissions/removals from the forestry sector. The definition is different for Annex I and non-Annex I Parties. For Annex I Parties, the sector is called Land Use, Land-use Change and Forestry (LULUCF) whereas for non-Annex I Parties, it is called Land-use Change and Forestry (LUCF). These two definitions are close but not equivalent. Land use, land use change and forest may have an impact on the surface albedo, evapotranspiration, sources and sinks of greenhouse gases, or other properties of the climate system and may thus have a radioactive forcing and/or other impacts on climate, locally or globally. </t>
    </r>
  </si>
  <si>
    <t>Country</t>
  </si>
  <si>
    <t>Choose a country from the following drop-down list:</t>
  </si>
  <si>
    <t>website: http://unstats.un.org/unsd/ENVIRONMENT/qindicators.htm</t>
  </si>
  <si>
    <t>Environmental Indicators: GHGs</t>
  </si>
  <si>
    <t>San Marino</t>
  </si>
  <si>
    <t>Venezuela (Bolivarian Republic of)</t>
  </si>
  <si>
    <t>Footnotes:</t>
  </si>
  <si>
    <t>1994 is considered as an uncharacteristically high in terms of GHG emissions.  It was mainly influenced by large-scale extension of Niue's international airport runway, and the major construction and sealing of roads (230 km). The high per capita figure is also due to a very small population base.</t>
  </si>
  <si>
    <t>There was large increase in emissions due the conversion of the forest and grassland to pastures, cropland, or other managed uses, which can significantly change carbon stored in vegetation and soil.</t>
  </si>
  <si>
    <t>Greenhouse Gas Emissions</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</si>
  <si>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</si>
  <si>
    <t>Afghanistan</t>
  </si>
  <si>
    <t>Angola</t>
  </si>
  <si>
    <t>Bolivia (Plurinational State of)</t>
  </si>
  <si>
    <t>Bosnia and Herzegovina</t>
  </si>
  <si>
    <t>Cabo Verde</t>
  </si>
  <si>
    <t>Cyprus</t>
  </si>
  <si>
    <t>Democratic People's Republic of Korea</t>
  </si>
  <si>
    <t>Democratic Republic of the Congo</t>
  </si>
  <si>
    <t>Kuwait</t>
  </si>
  <si>
    <t>Lao People's Democratic Republic</t>
  </si>
  <si>
    <t>Liberia</t>
  </si>
  <si>
    <t>Micronesia (Federated States of)</t>
  </si>
  <si>
    <t>Montenegro</t>
  </si>
  <si>
    <t>Myanmar</t>
  </si>
  <si>
    <t>Oman</t>
  </si>
  <si>
    <t>Qatar</t>
  </si>
  <si>
    <t>Republic of Korea</t>
  </si>
  <si>
    <t>Saint Vincent and the Grenadines</t>
  </si>
  <si>
    <t>Serbia</t>
  </si>
  <si>
    <t>The former Yugoslav Republic of Macedonia</t>
  </si>
  <si>
    <t>Timor-Leste</t>
  </si>
  <si>
    <t>United Kingdom of Great Britain and Northern Ireland</t>
  </si>
  <si>
    <t>United Republic of Tanzania</t>
  </si>
  <si>
    <t>United States of America</t>
  </si>
  <si>
    <r>
      <t>Last update:</t>
    </r>
    <r>
      <rPr>
        <sz val="9"/>
        <rFont val="Arial"/>
        <family val="2"/>
      </rPr>
      <t xml:space="preserve"> November 2015</t>
    </r>
  </si>
  <si>
    <t>UN Framework Convention on Climate Change (UNFCCC) Secretariat.</t>
  </si>
  <si>
    <t xml:space="preserve">
United Nations, Department of Economic and Social Affairs, Population Division,  World Population Prospects: The 2015 Revision.
July 2015 - Copyright © 2015 by United Nations. All rights reserved. 
</t>
  </si>
  <si>
    <t xml:space="preserve">The best known and most widely used methodology is the 1996 Guidelines of the Intergovernmental Panel for Climate Change (IPCC) which is the basis for reporting to the UNFCCC.  </t>
  </si>
  <si>
    <r>
      <rPr>
        <sz val="8"/>
        <rFont val="Arial"/>
        <family val="2"/>
      </rPr>
      <t xml:space="preserve">See: </t>
    </r>
    <r>
      <rPr>
        <u/>
        <sz val="8"/>
        <color theme="10"/>
        <rFont val="Arial"/>
        <family val="2"/>
      </rPr>
      <t>http://www.ipcc-nggip.iges.or.jp/public/gl/invs1.htm</t>
    </r>
    <r>
      <rPr>
        <sz val="8"/>
        <rFont val="Arial"/>
        <family val="2"/>
      </rPr>
      <t xml:space="preserve"> .</t>
    </r>
  </si>
  <si>
    <t>The latest revision and update of this guideline is 2006 IPCC Guidelines for National Greenhouse Gas Inventories.</t>
  </si>
  <si>
    <r>
      <rPr>
        <sz val="8"/>
        <rFont val="Arial"/>
        <family val="2"/>
      </rPr>
      <t xml:space="preserve">See: </t>
    </r>
    <r>
      <rPr>
        <u/>
        <sz val="8"/>
        <color theme="10"/>
        <rFont val="Arial"/>
        <family val="2"/>
      </rPr>
      <t>http://www.ipcc-nggip.iges.or.jp/public/2006gl/index.htm</t>
    </r>
    <r>
      <rPr>
        <sz val="8"/>
        <color theme="10"/>
        <rFont val="Arial"/>
        <family val="2"/>
      </rPr>
      <t xml:space="preserve"> </t>
    </r>
    <r>
      <rPr>
        <sz val="8"/>
        <rFont val="Arial"/>
        <family val="2"/>
      </rPr>
      <t>.</t>
    </r>
  </si>
  <si>
    <t>Côte d'Ivoire</t>
  </si>
  <si>
    <r>
      <rPr>
        <sz val="8"/>
        <rFont val="Arial"/>
        <family val="2"/>
      </rPr>
      <t xml:space="preserve">See: </t>
    </r>
    <r>
      <rPr>
        <u/>
        <sz val="8"/>
        <color theme="10"/>
        <rFont val="Arial"/>
        <family val="2"/>
      </rPr>
      <t>http://unfccc.int</t>
    </r>
    <r>
      <rPr>
        <sz val="8"/>
        <rFont val="Arial"/>
        <family val="2"/>
      </rPr>
      <t>.</t>
    </r>
  </si>
  <si>
    <r>
      <t>mio. tonnes of CO</t>
    </r>
    <r>
      <rPr>
        <i/>
        <vertAlign val="subscript"/>
        <sz val="8"/>
        <rFont val="Arial"/>
        <family val="2"/>
      </rPr>
      <t>2</t>
    </r>
    <r>
      <rPr>
        <i/>
        <sz val="8"/>
        <rFont val="Arial"/>
        <family val="2"/>
      </rPr>
      <t xml:space="preserve"> equivalent</t>
    </r>
  </si>
  <si>
    <r>
      <t>tonnes of CO</t>
    </r>
    <r>
      <rPr>
        <i/>
        <vertAlign val="subscript"/>
        <sz val="8"/>
        <rFont val="Arial"/>
        <family val="2"/>
      </rPr>
      <t>2</t>
    </r>
    <r>
      <rPr>
        <i/>
        <sz val="8"/>
        <rFont val="Arial"/>
        <family val="2"/>
      </rPr>
      <t xml:space="preserve"> equivalent</t>
    </r>
  </si>
  <si>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t>
  </si>
  <si>
    <r>
      <rPr>
        <sz val="8"/>
        <rFont val="Arial"/>
        <family val="2"/>
      </rPr>
      <t xml:space="preserve">See: </t>
    </r>
    <r>
      <rPr>
        <u/>
        <sz val="8"/>
        <color theme="10"/>
        <rFont val="Arial"/>
        <family val="2"/>
      </rPr>
      <t>http://unfccc.int/ghg_data/ghg_data_unfccc/data_sources/items/3816.php</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</si>
</sst>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0.00"/>
    <numFmt numFmtId="166" formatCode="#\ ###\ ##0.00"/>
  </numFmts>
  <fonts count="34" x14ac:knownFonts="1">
    <font>
      <sz val="10"/>
      <name val="Arial"/>
    </font>
    <font>
      <sz val="11"/>
      <color theme="1"/>
      <name val="Calibri"/>
      <family val="2"/>
      <scheme val="minor"/>
    </font>
    <font>
      <sz val="10"/>
      <name val="Arial"/>
      <family val="2"/>
    </font>
    <font>
      <b/>
      <sz val="10"/>
      <name val="Arial"/>
      <family val="2"/>
    </font>
    <font>
      <i/>
      <sz val="8"/>
      <name val="Arial"/>
      <family val="2"/>
    </font>
    <font>
      <b/>
      <sz val="9"/>
      <name val="Arial"/>
      <family val="2"/>
    </font>
    <font>
      <i/>
      <sz val="7"/>
      <name val="Arial"/>
      <family val="2"/>
    </font>
    <font>
      <b/>
      <sz val="8"/>
      <name val="Arial"/>
      <family val="2"/>
    </font>
    <font>
      <sz val="8"/>
      <name val="Arial"/>
      <family val="2"/>
    </font>
    <font>
      <sz val="8"/>
      <name val="Arial"/>
      <family val="2"/>
    </font>
    <font>
      <b/>
      <u/>
      <sz val="9"/>
      <name val="Arial"/>
      <family val="2"/>
    </font>
    <font>
      <b/>
      <i/>
      <sz val="9"/>
      <name val="Arial"/>
      <family val="2"/>
    </font>
    <font>
      <vertAlign val="subscript"/>
      <sz val="8"/>
      <name val="Arial"/>
      <family val="2"/>
    </font>
    <font>
      <sz val="10"/>
      <name val="Arial"/>
      <family val="2"/>
    </font>
    <font>
      <sz val="10"/>
      <name val="Arial"/>
      <family val="2"/>
    </font>
    <font>
      <i/>
      <vertAlign val="subscript"/>
      <sz val="7"/>
      <name val="Arial"/>
      <family val="2"/>
    </font>
    <font>
      <b/>
      <i/>
      <u/>
      <sz val="9"/>
      <name val="Arial"/>
      <family val="2"/>
    </font>
    <font>
      <b/>
      <sz val="15"/>
      <name val="Arial"/>
      <family val="2"/>
    </font>
    <font>
      <b/>
      <sz val="13"/>
      <name val="Arial"/>
      <family val="2"/>
    </font>
    <font>
      <i/>
      <sz val="12"/>
      <name val="Arial"/>
      <family val="2"/>
    </font>
    <font>
      <b/>
      <sz val="8"/>
      <color indexed="8"/>
      <name val="Arial"/>
      <family val="2"/>
    </font>
    <font>
      <sz val="10"/>
      <color indexed="8"/>
      <name val="Arial"/>
      <family val="2"/>
    </font>
    <font>
      <sz val="9"/>
      <name val="Arial"/>
      <family val="2"/>
    </font>
    <font>
      <b/>
      <sz val="10"/>
      <color indexed="12"/>
      <name val="Arial"/>
      <family val="2"/>
    </font>
    <font>
      <i/>
      <sz val="8"/>
      <color indexed="55"/>
      <name val="Arial"/>
      <family val="2"/>
    </font>
    <font>
      <i/>
      <sz val="9"/>
      <name val="Arial"/>
      <family val="2"/>
    </font>
    <font>
      <i/>
      <vertAlign val="superscript"/>
      <sz val="8"/>
      <name val="Arial"/>
      <family val="2"/>
    </font>
    <font>
      <u/>
      <sz val="10"/>
      <color theme="10"/>
      <name val="Arial"/>
      <family val="2"/>
    </font>
    <font>
      <u/>
      <sz val="8"/>
      <color theme="10"/>
      <name val="Arial"/>
      <family val="2"/>
    </font>
    <font>
      <sz val="8"/>
      <color theme="1"/>
      <name val="Calibri"/>
      <family val="2"/>
      <scheme val="minor"/>
    </font>
    <font>
      <u/>
      <sz val="10"/>
      <color theme="10"/>
      <name val="Arial"/>
      <family val="2"/>
    </font>
    <font>
      <sz val="8"/>
      <color theme="10"/>
      <name val="Arial"/>
      <family val="2"/>
    </font>
    <font>
      <i/>
      <vertAlign val="subscript"/>
      <sz val="8"/>
      <name val="Arial"/>
      <family val="2"/>
    </font>
    <font>
      <i/>
      <vertAlign val="superscript"/>
      <sz val="10"/>
      <name val="Arial"/>
      <family val="2"/>
    </font>
  </fonts>
  <fills count="9">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patternFill>
    </fill>
    <fill>
      <patternFill patternType="solid">
        <fgColor rgb="FFFFFFCC"/>
        <bgColor indexed="64"/>
      </patternFill>
    </fill>
  </fills>
  <borders count="15">
    <border>
      <left/>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27" fillId="0" borderId="0" applyNumberFormat="0" applyFill="0" applyBorder="0" applyAlignment="0" applyProtection="0"/>
    <xf numFmtId="0" fontId="21" fillId="0" borderId="0"/>
    <xf numFmtId="0" fontId="29" fillId="0" borderId="0"/>
    <xf numFmtId="0" fontId="13" fillId="0" borderId="0"/>
    <xf numFmtId="0" fontId="1" fillId="7" borderId="14" applyNumberFormat="0" applyFont="0" applyAlignment="0" applyProtection="0"/>
    <xf numFmtId="0" fontId="30" fillId="0" borderId="0" applyNumberFormat="0" applyFill="0" applyBorder="0" applyAlignment="0" applyProtection="0"/>
  </cellStyleXfs>
  <cellXfs count="156">
    <xf numFmtId="0" fontId="0" fillId="0" borderId="0" xfId="0"/>
    <xf numFmtId="0" fontId="0" fillId="0" borderId="0" xfId="0" applyProtection="1">
      <protection locked="0"/>
    </xf>
    <xf numFmtId="165" fontId="0" fillId="0" borderId="0" xfId="0" applyNumberFormat="1" applyProtection="1">
      <protection locked="0"/>
    </xf>
    <xf numFmtId="164" fontId="0" fillId="0" borderId="0" xfId="0" applyNumberFormat="1" applyProtection="1">
      <protection locked="0"/>
    </xf>
    <xf numFmtId="2" fontId="0" fillId="0" borderId="0" xfId="0" applyNumberFormat="1" applyProtection="1">
      <protection locked="0"/>
    </xf>
    <xf numFmtId="0" fontId="0" fillId="2" borderId="0" xfId="0" applyFill="1" applyProtection="1">
      <protection locked="0"/>
    </xf>
    <xf numFmtId="165" fontId="0" fillId="2" borderId="0" xfId="0" applyNumberFormat="1" applyFill="1" applyProtection="1">
      <protection locked="0"/>
    </xf>
    <xf numFmtId="164" fontId="0" fillId="2" borderId="0" xfId="0" applyNumberFormat="1" applyFill="1" applyProtection="1">
      <protection locked="0"/>
    </xf>
    <xf numFmtId="0" fontId="0" fillId="0" borderId="0" xfId="0" applyFill="1" applyProtection="1">
      <protection locked="0"/>
    </xf>
    <xf numFmtId="0" fontId="0" fillId="3" borderId="0" xfId="0" applyFill="1" applyProtection="1">
      <protection locked="0"/>
    </xf>
    <xf numFmtId="0" fontId="0" fillId="4" borderId="0" xfId="0" applyFill="1" applyProtection="1">
      <protection locked="0"/>
    </xf>
    <xf numFmtId="0" fontId="0" fillId="5" borderId="0" xfId="0" applyFill="1" applyProtection="1">
      <protection locked="0"/>
    </xf>
    <xf numFmtId="0" fontId="8" fillId="0" borderId="0" xfId="0" applyFont="1" applyProtection="1">
      <protection locked="0"/>
    </xf>
    <xf numFmtId="165" fontId="8" fillId="0" borderId="0" xfId="0" applyNumberFormat="1" applyFont="1" applyProtection="1">
      <protection locked="0"/>
    </xf>
    <xf numFmtId="2" fontId="8" fillId="0" borderId="0" xfId="0" applyNumberFormat="1" applyFont="1" applyProtection="1">
      <protection locked="0"/>
    </xf>
    <xf numFmtId="0" fontId="14" fillId="5" borderId="0" xfId="0" applyFont="1" applyFill="1" applyProtection="1">
      <protection locked="0"/>
    </xf>
    <xf numFmtId="0" fontId="14" fillId="0" borderId="0" xfId="0" applyFont="1" applyFill="1" applyProtection="1">
      <protection locked="0"/>
    </xf>
    <xf numFmtId="0" fontId="14" fillId="0" borderId="0" xfId="0" applyFont="1" applyProtection="1">
      <protection locked="0"/>
    </xf>
    <xf numFmtId="0" fontId="13" fillId="5" borderId="0" xfId="0" applyFont="1" applyFill="1" applyProtection="1">
      <protection locked="0"/>
    </xf>
    <xf numFmtId="0" fontId="8" fillId="4" borderId="0" xfId="0" applyFont="1" applyFill="1" applyProtection="1">
      <protection locked="0"/>
    </xf>
    <xf numFmtId="165" fontId="8" fillId="4" borderId="0" xfId="0" applyNumberFormat="1" applyFont="1" applyFill="1" applyProtection="1">
      <protection locked="0"/>
    </xf>
    <xf numFmtId="164" fontId="8" fillId="4" borderId="0" xfId="0" applyNumberFormat="1" applyFont="1" applyFill="1" applyAlignment="1" applyProtection="1">
      <alignment horizontal="right"/>
      <protection locked="0"/>
    </xf>
    <xf numFmtId="2" fontId="8" fillId="4" borderId="0" xfId="0" applyNumberFormat="1" applyFont="1" applyFill="1" applyProtection="1">
      <protection locked="0"/>
    </xf>
    <xf numFmtId="164" fontId="8" fillId="0" borderId="0" xfId="0" applyNumberFormat="1" applyFont="1" applyProtection="1">
      <protection locked="0"/>
    </xf>
    <xf numFmtId="0" fontId="16" fillId="0" borderId="0" xfId="0" applyFont="1" applyProtection="1">
      <protection locked="0"/>
    </xf>
    <xf numFmtId="1" fontId="0" fillId="0" borderId="0" xfId="0" applyNumberFormat="1" applyAlignment="1" applyProtection="1">
      <alignment horizontal="right"/>
      <protection locked="0"/>
    </xf>
    <xf numFmtId="165" fontId="0" fillId="0" borderId="0" xfId="0" applyNumberFormat="1" applyAlignment="1" applyProtection="1">
      <alignment horizontal="right"/>
      <protection locked="0"/>
    </xf>
    <xf numFmtId="2" fontId="0" fillId="0" borderId="0" xfId="0" applyNumberFormat="1" applyAlignment="1" applyProtection="1">
      <alignment horizontal="right"/>
      <protection locked="0"/>
    </xf>
    <xf numFmtId="0" fontId="9" fillId="0" borderId="0" xfId="0" applyFont="1" applyAlignment="1" applyProtection="1">
      <alignment horizontal="right"/>
      <protection locked="0"/>
    </xf>
    <xf numFmtId="0" fontId="11" fillId="0" borderId="0" xfId="0" applyFont="1" applyAlignment="1" applyProtection="1">
      <protection locked="0"/>
    </xf>
    <xf numFmtId="0" fontId="0" fillId="0" borderId="0" xfId="0" applyAlignment="1" applyProtection="1">
      <protection locked="0"/>
    </xf>
    <xf numFmtId="165" fontId="0" fillId="0" borderId="0" xfId="0" applyNumberFormat="1" applyAlignment="1" applyProtection="1">
      <protection locked="0"/>
    </xf>
    <xf numFmtId="0" fontId="9" fillId="0" borderId="0" xfId="0" applyFont="1" applyAlignment="1" applyProtection="1">
      <alignment wrapText="1"/>
      <protection locked="0"/>
    </xf>
    <xf numFmtId="165" fontId="9" fillId="0" borderId="0" xfId="0" applyNumberFormat="1" applyFon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0" fillId="3" borderId="1" xfId="2" applyFont="1" applyFill="1" applyBorder="1" applyAlignment="1" applyProtection="1">
      <alignment horizontal="left" vertical="center"/>
      <protection hidden="1"/>
    </xf>
    <xf numFmtId="0" fontId="5" fillId="4" borderId="2" xfId="0" applyFont="1" applyFill="1" applyBorder="1" applyAlignment="1" applyProtection="1">
      <alignment horizontal="center" vertical="center"/>
      <protection hidden="1"/>
    </xf>
    <xf numFmtId="0" fontId="8" fillId="4" borderId="3" xfId="0" applyFont="1" applyFill="1" applyBorder="1" applyAlignment="1" applyProtection="1">
      <alignment horizontal="center" vertical="center" wrapText="1"/>
      <protection hidden="1"/>
    </xf>
    <xf numFmtId="165" fontId="6" fillId="4" borderId="3" xfId="0" applyNumberFormat="1" applyFont="1" applyFill="1" applyBorder="1" applyAlignment="1" applyProtection="1">
      <alignment horizontal="right" vertical="center" wrapText="1"/>
      <protection hidden="1"/>
    </xf>
    <xf numFmtId="164" fontId="4" fillId="4" borderId="3" xfId="0" applyNumberFormat="1" applyFont="1" applyFill="1" applyBorder="1" applyAlignment="1" applyProtection="1">
      <alignment horizontal="right" vertical="center" wrapText="1"/>
      <protection hidden="1"/>
    </xf>
    <xf numFmtId="2" fontId="6" fillId="4" borderId="3" xfId="0" applyNumberFormat="1" applyFont="1" applyFill="1" applyBorder="1" applyAlignment="1" applyProtection="1">
      <alignment horizontal="right" vertical="center" wrapText="1"/>
      <protection hidden="1"/>
    </xf>
    <xf numFmtId="165" fontId="22" fillId="0" borderId="2" xfId="0" applyNumberFormat="1" applyFont="1" applyFill="1" applyBorder="1" applyAlignment="1" applyProtection="1">
      <alignment horizontal="left" vertical="center" shrinkToFit="1"/>
      <protection hidden="1"/>
    </xf>
    <xf numFmtId="0" fontId="8" fillId="0" borderId="3" xfId="0" applyFont="1" applyFill="1" applyBorder="1" applyAlignment="1" applyProtection="1">
      <alignment horizontal="center" vertical="center" wrapText="1"/>
      <protection hidden="1"/>
    </xf>
    <xf numFmtId="165" fontId="8" fillId="0" borderId="3" xfId="0" applyNumberFormat="1" applyFont="1" applyFill="1" applyBorder="1" applyAlignment="1" applyProtection="1">
      <alignment horizontal="right" vertical="center" wrapText="1"/>
      <protection hidden="1"/>
    </xf>
    <xf numFmtId="164" fontId="8" fillId="0" borderId="3" xfId="0" applyNumberFormat="1" applyFont="1" applyFill="1" applyBorder="1" applyAlignment="1" applyProtection="1">
      <alignment horizontal="right" vertical="center" wrapText="1"/>
      <protection hidden="1"/>
    </xf>
    <xf numFmtId="2" fontId="8" fillId="0" borderId="3" xfId="0" applyNumberFormat="1" applyFont="1" applyFill="1" applyBorder="1" applyAlignment="1" applyProtection="1">
      <alignment horizontal="right" vertical="center" wrapText="1"/>
      <protection hidden="1"/>
    </xf>
    <xf numFmtId="0" fontId="5" fillId="4" borderId="4"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wrapText="1"/>
      <protection hidden="1"/>
    </xf>
    <xf numFmtId="165" fontId="6" fillId="4" borderId="5" xfId="0" applyNumberFormat="1" applyFont="1" applyFill="1" applyBorder="1" applyAlignment="1" applyProtection="1">
      <alignment horizontal="right" vertical="center" wrapText="1"/>
      <protection hidden="1"/>
    </xf>
    <xf numFmtId="164" fontId="4" fillId="4" borderId="5" xfId="0" applyNumberFormat="1" applyFont="1" applyFill="1" applyBorder="1" applyAlignment="1" applyProtection="1">
      <alignment horizontal="right" vertical="center" wrapText="1"/>
      <protection hidden="1"/>
    </xf>
    <xf numFmtId="2" fontId="6" fillId="4" borderId="5" xfId="0" applyNumberFormat="1" applyFont="1" applyFill="1" applyBorder="1" applyAlignment="1" applyProtection="1">
      <alignment horizontal="right" vertical="center" wrapText="1"/>
      <protection hidden="1"/>
    </xf>
    <xf numFmtId="0" fontId="23" fillId="2" borderId="0" xfId="0" applyFont="1" applyFill="1" applyProtection="1">
      <protection locked="0"/>
    </xf>
    <xf numFmtId="0" fontId="6" fillId="3" borderId="6" xfId="0" applyFont="1" applyFill="1" applyBorder="1" applyAlignment="1" applyProtection="1">
      <alignment horizontal="right" vertical="center" wrapText="1"/>
      <protection hidden="1"/>
    </xf>
    <xf numFmtId="165" fontId="7" fillId="3" borderId="6" xfId="0" applyNumberFormat="1" applyFont="1" applyFill="1" applyBorder="1" applyAlignment="1" applyProtection="1">
      <alignment horizontal="right" vertical="center" wrapText="1"/>
      <protection hidden="1"/>
    </xf>
    <xf numFmtId="164" fontId="7" fillId="3" borderId="6" xfId="0" applyNumberFormat="1" applyFont="1" applyFill="1" applyBorder="1" applyAlignment="1" applyProtection="1">
      <alignment horizontal="right" vertical="center" wrapText="1"/>
      <protection hidden="1"/>
    </xf>
    <xf numFmtId="0" fontId="0" fillId="5" borderId="0" xfId="0" applyFill="1" applyProtection="1">
      <protection hidden="1"/>
    </xf>
    <xf numFmtId="0" fontId="0" fillId="0" borderId="0" xfId="0" applyProtection="1">
      <protection hidden="1"/>
    </xf>
    <xf numFmtId="0" fontId="0" fillId="0" borderId="0" xfId="0" applyFill="1" applyProtection="1">
      <protection hidden="1"/>
    </xf>
    <xf numFmtId="0" fontId="14" fillId="5" borderId="0" xfId="0" applyFont="1" applyFill="1" applyProtection="1">
      <protection hidden="1"/>
    </xf>
    <xf numFmtId="0" fontId="14" fillId="0" borderId="0" xfId="0" applyFont="1" applyProtection="1">
      <protection hidden="1"/>
    </xf>
    <xf numFmtId="0" fontId="8" fillId="0" borderId="0" xfId="0" applyFont="1"/>
    <xf numFmtId="166" fontId="8" fillId="0" borderId="0" xfId="0" applyNumberFormat="1" applyFont="1" applyFill="1" applyAlignment="1">
      <alignment horizontal="right"/>
    </xf>
    <xf numFmtId="0" fontId="8" fillId="5" borderId="0" xfId="0" applyFont="1" applyFill="1" applyProtection="1">
      <protection locked="0"/>
    </xf>
    <xf numFmtId="166" fontId="8" fillId="5" borderId="0" xfId="0" applyNumberFormat="1" applyFont="1" applyFill="1" applyAlignment="1" applyProtection="1">
      <alignment horizontal="right"/>
      <protection locked="0"/>
    </xf>
    <xf numFmtId="166" fontId="8" fillId="0" borderId="0" xfId="0" applyNumberFormat="1" applyFont="1" applyFill="1" applyAlignment="1" applyProtection="1">
      <alignment horizontal="right"/>
      <protection locked="0"/>
    </xf>
    <xf numFmtId="0" fontId="0" fillId="2" borderId="0" xfId="0" applyFill="1" applyProtection="1"/>
    <xf numFmtId="165" fontId="0" fillId="2" borderId="0" xfId="0" applyNumberFormat="1" applyFill="1" applyProtection="1"/>
    <xf numFmtId="164" fontId="0" fillId="2" borderId="0" xfId="0" applyNumberFormat="1" applyFill="1" applyProtection="1"/>
    <xf numFmtId="0" fontId="24" fillId="2" borderId="0" xfId="0" applyFont="1" applyFill="1" applyAlignment="1" applyProtection="1">
      <alignment horizontal="right"/>
    </xf>
    <xf numFmtId="2" fontId="0" fillId="2" borderId="0" xfId="0" applyNumberFormat="1" applyFill="1" applyProtection="1"/>
    <xf numFmtId="0" fontId="0" fillId="0" borderId="0" xfId="0" applyProtection="1"/>
    <xf numFmtId="165" fontId="0" fillId="0" borderId="0" xfId="0" applyNumberFormat="1" applyProtection="1"/>
    <xf numFmtId="164" fontId="0" fillId="0" borderId="0" xfId="0" applyNumberFormat="1" applyProtection="1"/>
    <xf numFmtId="2" fontId="0" fillId="0" borderId="0" xfId="0" applyNumberFormat="1" applyProtection="1"/>
    <xf numFmtId="0" fontId="0" fillId="0" borderId="0" xfId="0" applyFill="1" applyProtection="1"/>
    <xf numFmtId="165" fontId="2" fillId="0" borderId="0" xfId="0" applyNumberFormat="1" applyFont="1" applyFill="1" applyAlignment="1" applyProtection="1">
      <alignment horizontal="left"/>
    </xf>
    <xf numFmtId="164" fontId="2" fillId="0" borderId="0" xfId="0" applyNumberFormat="1" applyFont="1" applyFill="1" applyProtection="1"/>
    <xf numFmtId="165" fontId="2" fillId="0" borderId="0" xfId="0" applyNumberFormat="1" applyFont="1" applyFill="1" applyProtection="1"/>
    <xf numFmtId="2" fontId="2" fillId="0" borderId="0" xfId="0" applyNumberFormat="1" applyFont="1" applyFill="1" applyProtection="1"/>
    <xf numFmtId="0" fontId="20" fillId="3" borderId="0" xfId="2" applyFont="1" applyFill="1" applyBorder="1" applyAlignment="1" applyProtection="1">
      <alignment horizontal="left" vertical="center"/>
    </xf>
    <xf numFmtId="165" fontId="7" fillId="3" borderId="0" xfId="0" applyNumberFormat="1" applyFont="1" applyFill="1" applyAlignment="1" applyProtection="1">
      <alignment horizontal="right" vertical="center" wrapText="1"/>
    </xf>
    <xf numFmtId="164" fontId="7" fillId="3" borderId="0" xfId="0" applyNumberFormat="1" applyFont="1" applyFill="1" applyAlignment="1" applyProtection="1">
      <alignment horizontal="right" vertical="center" wrapText="1"/>
    </xf>
    <xf numFmtId="2" fontId="7" fillId="3" borderId="0" xfId="0" applyNumberFormat="1" applyFont="1" applyFill="1" applyAlignment="1" applyProtection="1">
      <alignment horizontal="right" vertical="center" wrapText="1"/>
    </xf>
    <xf numFmtId="0" fontId="0" fillId="3" borderId="0" xfId="0" applyFill="1" applyProtection="1"/>
    <xf numFmtId="0" fontId="5" fillId="4" borderId="0" xfId="0" applyFont="1" applyFill="1" applyAlignment="1" applyProtection="1">
      <alignment horizontal="center" vertical="center"/>
    </xf>
    <xf numFmtId="0" fontId="8" fillId="4" borderId="0" xfId="0" applyFont="1" applyFill="1" applyAlignment="1" applyProtection="1">
      <alignment horizontal="center" vertical="center" wrapText="1"/>
    </xf>
    <xf numFmtId="165" fontId="6" fillId="4" borderId="0" xfId="0" applyNumberFormat="1" applyFont="1" applyFill="1" applyAlignment="1" applyProtection="1">
      <alignment horizontal="right" vertical="center" wrapText="1"/>
    </xf>
    <xf numFmtId="164" fontId="4" fillId="4" borderId="0" xfId="0" applyNumberFormat="1" applyFont="1" applyFill="1" applyAlignment="1" applyProtection="1">
      <alignment horizontal="right" vertical="center" wrapText="1"/>
    </xf>
    <xf numFmtId="2" fontId="6" fillId="4" borderId="0" xfId="0" applyNumberFormat="1" applyFont="1" applyFill="1" applyAlignment="1" applyProtection="1">
      <alignment horizontal="right" vertical="center" wrapText="1"/>
    </xf>
    <xf numFmtId="0" fontId="0" fillId="4" borderId="0" xfId="0" applyFill="1" applyProtection="1"/>
    <xf numFmtId="0" fontId="3" fillId="2" borderId="0" xfId="0" applyFont="1" applyFill="1" applyProtection="1"/>
    <xf numFmtId="0" fontId="17" fillId="2" borderId="0" xfId="0" applyFont="1" applyFill="1" applyAlignment="1" applyProtection="1">
      <alignment horizontal="left"/>
    </xf>
    <xf numFmtId="0" fontId="18" fillId="2" borderId="0" xfId="0" applyFont="1" applyFill="1" applyProtection="1"/>
    <xf numFmtId="0" fontId="19" fillId="2" borderId="0" xfId="0" applyFont="1" applyFill="1" applyAlignment="1" applyProtection="1">
      <alignment horizontal="right"/>
    </xf>
    <xf numFmtId="49" fontId="25" fillId="2" borderId="0" xfId="0" applyNumberFormat="1" applyFont="1" applyFill="1" applyAlignment="1" applyProtection="1">
      <alignment horizontal="right"/>
    </xf>
    <xf numFmtId="164" fontId="8" fillId="5" borderId="0" xfId="0" applyNumberFormat="1" applyFont="1" applyFill="1" applyAlignment="1" applyProtection="1">
      <alignment horizontal="right"/>
      <protection locked="0"/>
    </xf>
    <xf numFmtId="164" fontId="8" fillId="0" borderId="0" xfId="0" applyNumberFormat="1" applyFont="1" applyFill="1" applyAlignment="1" applyProtection="1">
      <alignment horizontal="right"/>
      <protection locked="0"/>
    </xf>
    <xf numFmtId="2" fontId="7" fillId="3" borderId="7" xfId="0" applyNumberFormat="1" applyFont="1" applyFill="1" applyBorder="1" applyAlignment="1" applyProtection="1">
      <alignment horizontal="right" vertical="center" wrapText="1"/>
      <protection hidden="1"/>
    </xf>
    <xf numFmtId="0" fontId="0" fillId="3" borderId="8" xfId="0" applyFill="1" applyBorder="1" applyProtection="1">
      <protection locked="0"/>
    </xf>
    <xf numFmtId="0" fontId="0" fillId="4" borderId="9" xfId="0" applyFill="1" applyBorder="1" applyProtection="1">
      <protection locked="0"/>
    </xf>
    <xf numFmtId="2" fontId="6" fillId="4" borderId="10" xfId="0" applyNumberFormat="1" applyFont="1" applyFill="1" applyBorder="1" applyAlignment="1" applyProtection="1">
      <alignment horizontal="right" vertical="center" wrapText="1"/>
      <protection hidden="1"/>
    </xf>
    <xf numFmtId="0" fontId="0" fillId="4" borderId="11" xfId="0" applyFill="1" applyBorder="1" applyProtection="1">
      <protection locked="0"/>
    </xf>
    <xf numFmtId="1" fontId="26" fillId="5" borderId="0" xfId="0" applyNumberFormat="1" applyFont="1" applyFill="1" applyAlignment="1" applyProtection="1">
      <alignment horizontal="left"/>
      <protection locked="0"/>
    </xf>
    <xf numFmtId="0" fontId="8" fillId="0" borderId="0" xfId="0" applyFont="1" applyFill="1"/>
    <xf numFmtId="0" fontId="8" fillId="5" borderId="0" xfId="0" applyFont="1" applyFill="1" applyAlignment="1" applyProtection="1">
      <alignment wrapText="1"/>
      <protection locked="0"/>
    </xf>
    <xf numFmtId="165" fontId="9" fillId="0" borderId="0" xfId="0" applyNumberFormat="1" applyFont="1" applyAlignment="1">
      <alignment horizontal="left" wrapText="1"/>
    </xf>
    <xf numFmtId="0" fontId="9" fillId="0" borderId="0" xfId="0" applyNumberFormat="1" applyFont="1" applyAlignment="1">
      <alignment horizontal="left" wrapText="1"/>
    </xf>
    <xf numFmtId="0" fontId="9" fillId="0" borderId="0" xfId="0" applyFont="1" applyAlignment="1">
      <alignment horizontal="right" vertical="top" wrapText="1"/>
    </xf>
    <xf numFmtId="1" fontId="8" fillId="0" borderId="3" xfId="0" applyNumberFormat="1" applyFont="1" applyFill="1" applyBorder="1" applyAlignment="1" applyProtection="1">
      <alignment horizontal="left" vertical="center" wrapText="1"/>
      <protection hidden="1"/>
    </xf>
    <xf numFmtId="1" fontId="26" fillId="0" borderId="3" xfId="0" applyNumberFormat="1" applyFont="1" applyFill="1" applyBorder="1" applyAlignment="1" applyProtection="1">
      <alignment horizontal="left" vertical="center" wrapText="1"/>
      <protection hidden="1"/>
    </xf>
    <xf numFmtId="165" fontId="9" fillId="0" borderId="0" xfId="0" applyNumberFormat="1"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0" fillId="0" borderId="0" xfId="0" applyFont="1" applyAlignment="1" applyProtection="1">
      <alignment horizontal="left" wrapText="1"/>
      <protection locked="0"/>
    </xf>
    <xf numFmtId="165" fontId="10" fillId="0" borderId="0" xfId="0" applyNumberFormat="1" applyFont="1" applyAlignment="1" applyProtection="1">
      <alignment horizontal="left" wrapText="1"/>
      <protection locked="0"/>
    </xf>
    <xf numFmtId="165" fontId="9" fillId="0" borderId="0" xfId="0" applyNumberFormat="1" applyFont="1" applyAlignment="1" applyProtection="1">
      <alignment horizontal="left" wrapText="1"/>
      <protection locked="0"/>
    </xf>
    <xf numFmtId="0" fontId="30" fillId="0" borderId="0" xfId="6" applyProtection="1">
      <protection locked="0"/>
    </xf>
    <xf numFmtId="0" fontId="30" fillId="0" borderId="0" xfId="6" applyFill="1" applyProtection="1">
      <protection locked="0"/>
    </xf>
    <xf numFmtId="0" fontId="9" fillId="0" borderId="0" xfId="0" applyFont="1" applyAlignment="1">
      <alignment horizontal="left" vertical="top" wrapText="1"/>
    </xf>
    <xf numFmtId="1" fontId="26" fillId="0" borderId="9" xfId="0" applyNumberFormat="1" applyFont="1" applyFill="1" applyBorder="1" applyAlignment="1" applyProtection="1">
      <alignment horizontal="left" vertical="center" wrapText="1"/>
      <protection hidden="1"/>
    </xf>
    <xf numFmtId="0" fontId="4" fillId="3" borderId="0" xfId="0" applyFont="1" applyFill="1" applyAlignment="1" applyProtection="1">
      <alignment horizontal="right" vertical="center" wrapText="1"/>
    </xf>
    <xf numFmtId="165" fontId="4" fillId="4" borderId="0" xfId="0" applyNumberFormat="1" applyFont="1" applyFill="1" applyAlignment="1" applyProtection="1">
      <alignment horizontal="right" vertical="center" wrapText="1"/>
    </xf>
    <xf numFmtId="2" fontId="4" fillId="4" borderId="0" xfId="0" applyNumberFormat="1" applyFont="1" applyFill="1" applyAlignment="1" applyProtection="1">
      <alignment horizontal="right" vertical="center" wrapText="1"/>
    </xf>
    <xf numFmtId="0" fontId="8" fillId="0" borderId="0" xfId="0" applyFont="1" applyFill="1" applyProtection="1">
      <protection locked="0"/>
    </xf>
    <xf numFmtId="0" fontId="8" fillId="0" borderId="0" xfId="0" applyFont="1" applyFill="1" applyAlignment="1" applyProtection="1">
      <alignment wrapText="1"/>
      <protection locked="0"/>
    </xf>
    <xf numFmtId="0" fontId="8" fillId="8" borderId="0" xfId="0" applyFont="1" applyFill="1" applyProtection="1">
      <protection locked="0"/>
    </xf>
    <xf numFmtId="166" fontId="8" fillId="8" borderId="0" xfId="0" applyNumberFormat="1" applyFont="1" applyFill="1" applyAlignment="1" applyProtection="1">
      <alignment horizontal="right"/>
      <protection locked="0"/>
    </xf>
    <xf numFmtId="164" fontId="8" fillId="8" borderId="0" xfId="0" applyNumberFormat="1" applyFont="1" applyFill="1" applyAlignment="1" applyProtection="1">
      <alignment horizontal="right"/>
      <protection locked="0"/>
    </xf>
    <xf numFmtId="0" fontId="8" fillId="8" borderId="0" xfId="0" applyFont="1" applyFill="1" applyAlignment="1" applyProtection="1">
      <alignment wrapText="1"/>
      <protection locked="0"/>
    </xf>
    <xf numFmtId="0" fontId="13" fillId="0" borderId="0" xfId="0" applyFont="1" applyFill="1" applyProtection="1">
      <protection locked="0"/>
    </xf>
    <xf numFmtId="0" fontId="33" fillId="0" borderId="0" xfId="0" applyFont="1" applyFill="1" applyProtection="1">
      <protection locked="0"/>
    </xf>
    <xf numFmtId="165" fontId="0" fillId="6" borderId="12" xfId="0" applyNumberFormat="1" applyFill="1" applyBorder="1" applyAlignment="1" applyProtection="1">
      <alignment horizontal="left" shrinkToFit="1"/>
      <protection locked="0"/>
    </xf>
    <xf numFmtId="165" fontId="0" fillId="6" borderId="3" xfId="0" applyNumberFormat="1" applyFill="1" applyBorder="1" applyAlignment="1" applyProtection="1">
      <alignment horizontal="left" shrinkToFit="1"/>
      <protection locked="0"/>
    </xf>
    <xf numFmtId="165" fontId="0" fillId="6" borderId="13" xfId="0" applyNumberFormat="1" applyFill="1" applyBorder="1" applyAlignment="1" applyProtection="1">
      <alignment horizontal="left" shrinkToFit="1"/>
      <protection locked="0"/>
    </xf>
    <xf numFmtId="49" fontId="8" fillId="0" borderId="0" xfId="0" applyNumberFormat="1" applyFont="1" applyAlignment="1" applyProtection="1">
      <alignment horizontal="left" wrapText="1"/>
      <protection locked="0"/>
    </xf>
    <xf numFmtId="49" fontId="9" fillId="0" borderId="0" xfId="0" applyNumberFormat="1" applyFont="1" applyAlignment="1" applyProtection="1">
      <alignment horizontal="left" wrapText="1"/>
      <protection locked="0"/>
    </xf>
    <xf numFmtId="165" fontId="9" fillId="0" borderId="0" xfId="0" applyNumberFormat="1" applyFont="1" applyAlignment="1" applyProtection="1">
      <alignment horizontal="left" wrapText="1"/>
      <protection locked="0"/>
    </xf>
    <xf numFmtId="0" fontId="8" fillId="0" borderId="0" xfId="0" applyNumberFormat="1" applyFont="1" applyAlignment="1" applyProtection="1">
      <alignment vertical="center" wrapText="1"/>
      <protection locked="0"/>
    </xf>
    <xf numFmtId="0" fontId="9" fillId="0" borderId="0" xfId="0" applyNumberFormat="1" applyFont="1" applyAlignment="1" applyProtection="1">
      <alignment vertical="center" wrapText="1"/>
      <protection locked="0"/>
    </xf>
    <xf numFmtId="165" fontId="9" fillId="0" borderId="0" xfId="0" applyNumberFormat="1" applyFont="1" applyAlignment="1" applyProtection="1">
      <alignment vertical="center" wrapText="1"/>
      <protection locked="0"/>
    </xf>
    <xf numFmtId="0" fontId="16" fillId="0" borderId="0" xfId="0" applyFont="1" applyAlignment="1">
      <alignment horizontal="left" wrapText="1"/>
    </xf>
    <xf numFmtId="49" fontId="28" fillId="0" borderId="0" xfId="6" applyNumberFormat="1" applyFont="1" applyAlignment="1" applyProtection="1">
      <alignment horizontal="left" wrapText="1"/>
      <protection locked="0"/>
    </xf>
    <xf numFmtId="49" fontId="30" fillId="0" borderId="0" xfId="6" applyNumberFormat="1" applyAlignment="1" applyProtection="1">
      <alignment horizontal="left" wrapText="1"/>
      <protection locked="0"/>
    </xf>
    <xf numFmtId="165" fontId="30" fillId="0" borderId="0" xfId="6" applyNumberFormat="1" applyAlignment="1" applyProtection="1">
      <alignment horizontal="left" wrapText="1"/>
      <protection locked="0"/>
    </xf>
    <xf numFmtId="0" fontId="9"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pplyProtection="1">
      <alignment horizontal="left" wrapText="1"/>
      <protection locked="0"/>
    </xf>
    <xf numFmtId="0" fontId="10" fillId="0" borderId="0" xfId="0" applyFont="1" applyAlignment="1" applyProtection="1">
      <alignment horizontal="left" wrapText="1"/>
      <protection locked="0"/>
    </xf>
    <xf numFmtId="165" fontId="10" fillId="0" borderId="0" xfId="0" applyNumberFormat="1" applyFont="1" applyAlignment="1" applyProtection="1">
      <alignment horizontal="left" wrapText="1"/>
      <protection locked="0"/>
    </xf>
    <xf numFmtId="165" fontId="8" fillId="0" borderId="0" xfId="0" applyNumberFormat="1" applyFont="1" applyAlignment="1" applyProtection="1">
      <alignment horizontal="left" wrapText="1"/>
      <protection locked="0"/>
    </xf>
    <xf numFmtId="0" fontId="7" fillId="0" borderId="0" xfId="0" applyFont="1" applyAlignment="1" applyProtection="1">
      <alignment horizontal="left" wrapText="1"/>
      <protection locked="0"/>
    </xf>
    <xf numFmtId="165" fontId="7" fillId="0" borderId="0" xfId="0" applyNumberFormat="1" applyFont="1" applyAlignment="1" applyProtection="1">
      <alignment horizontal="left" wrapText="1"/>
      <protection locked="0"/>
    </xf>
    <xf numFmtId="0" fontId="28" fillId="0" borderId="0" xfId="6" applyFont="1" applyAlignment="1" applyProtection="1">
      <alignment horizontal="left" wrapText="1"/>
      <protection locked="0"/>
    </xf>
    <xf numFmtId="165" fontId="28" fillId="0" borderId="0" xfId="6" applyNumberFormat="1" applyFont="1" applyAlignment="1" applyProtection="1">
      <alignment horizontal="left" wrapText="1"/>
      <protection locked="0"/>
    </xf>
    <xf numFmtId="0" fontId="28" fillId="0" borderId="0" xfId="6" applyFont="1" applyAlignment="1">
      <alignment horizontal="left" wrapText="1"/>
    </xf>
  </cellXfs>
  <cellStyles count="7">
    <cellStyle name="Hyperlink" xfId="6" builtinId="8"/>
    <cellStyle name="Hyperlink 2" xfId="1"/>
    <cellStyle name="Normal" xfId="0" builtinId="0"/>
    <cellStyle name="Normal 2" xfId="4"/>
    <cellStyle name="Normal 2 2" xfId="3"/>
    <cellStyle name="Normal_Sheet1" xfId="2"/>
    <cellStyle name="Note 2"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pcc-nggip.iges.or.jp/public/2006gl/index.htm" TargetMode="External"/><Relationship Id="rId2" Type="http://schemas.openxmlformats.org/officeDocument/2006/relationships/hyperlink" Target="http://www.ipcc-nggip.iges.or.jp/public/gl/invs1.htm" TargetMode="External"/><Relationship Id="rId1" Type="http://schemas.openxmlformats.org/officeDocument/2006/relationships/hyperlink" Target="http://unfccc.int/" TargetMode="External"/><Relationship Id="rId5" Type="http://schemas.openxmlformats.org/officeDocument/2006/relationships/printerSettings" Target="../printerSettings/printerSettings1.bin"/><Relationship Id="rId4" Type="http://schemas.openxmlformats.org/officeDocument/2006/relationships/hyperlink" Target="http://unfccc.int/ghg_data/ghg_data_unfccc/data_sources/items/3816.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tabSelected="1" zoomScale="85" zoomScaleNormal="85" workbookViewId="0">
      <pane ySplit="18" topLeftCell="A19" activePane="bottomLeft" state="frozenSplit"/>
      <selection pane="bottomLeft" activeCell="B19" sqref="B19"/>
    </sheetView>
  </sheetViews>
  <sheetFormatPr defaultColWidth="9.109375" defaultRowHeight="13.2" x14ac:dyDescent="0.25"/>
  <cols>
    <col min="1" max="1" width="1.88671875" style="1" customWidth="1"/>
    <col min="2" max="2" width="26.44140625" style="1" customWidth="1"/>
    <col min="3" max="3" width="7.6640625" style="1" customWidth="1"/>
    <col min="4" max="4" width="15.5546875" style="2" customWidth="1"/>
    <col min="5" max="5" width="1.33203125" style="2" customWidth="1"/>
    <col min="6" max="6" width="12.44140625" style="3" customWidth="1"/>
    <col min="7" max="7" width="1.6640625" style="3" customWidth="1"/>
    <col min="8" max="8" width="12.88671875" style="2" customWidth="1"/>
    <col min="9" max="9" width="2.33203125" style="2" customWidth="1"/>
    <col min="10" max="10" width="15.109375" style="4" customWidth="1"/>
    <col min="11" max="11" width="1.6640625" style="1" customWidth="1"/>
    <col min="12" max="13" width="9.109375" style="1"/>
    <col min="14" max="14" width="26.44140625" style="8" customWidth="1"/>
    <col min="15" max="16384" width="9.109375" style="1"/>
  </cols>
  <sheetData>
    <row r="1" spans="1:11" ht="5.25" customHeight="1" x14ac:dyDescent="0.25">
      <c r="B1" s="72"/>
      <c r="C1" s="72"/>
      <c r="D1" s="73"/>
      <c r="E1" s="73"/>
      <c r="F1" s="74"/>
      <c r="G1" s="74"/>
      <c r="H1" s="73"/>
      <c r="I1" s="73"/>
      <c r="J1" s="75"/>
    </row>
    <row r="2" spans="1:11" ht="12" customHeight="1" x14ac:dyDescent="0.25">
      <c r="A2" s="5"/>
      <c r="B2" s="67"/>
      <c r="C2" s="67"/>
      <c r="D2" s="68"/>
      <c r="E2" s="68"/>
      <c r="F2" s="69"/>
      <c r="G2" s="69"/>
      <c r="H2" s="68"/>
      <c r="I2" s="68"/>
      <c r="J2" s="71"/>
      <c r="K2" s="5"/>
    </row>
    <row r="3" spans="1:11" ht="19.2" x14ac:dyDescent="0.35">
      <c r="A3" s="5"/>
      <c r="B3" s="93" t="s">
        <v>177</v>
      </c>
      <c r="C3" s="67"/>
      <c r="D3" s="68"/>
      <c r="E3" s="68"/>
      <c r="F3" s="69"/>
      <c r="G3" s="69"/>
      <c r="H3" s="68"/>
      <c r="I3" s="68"/>
      <c r="J3" s="71"/>
      <c r="K3" s="5"/>
    </row>
    <row r="4" spans="1:11" ht="15.6" customHeight="1" x14ac:dyDescent="0.25">
      <c r="A4" s="5"/>
      <c r="B4" s="92"/>
      <c r="C4" s="67"/>
      <c r="D4" s="68"/>
      <c r="E4" s="68"/>
      <c r="F4" s="69"/>
      <c r="G4" s="69"/>
      <c r="H4" s="68"/>
      <c r="I4" s="68"/>
      <c r="J4" s="71"/>
      <c r="K4" s="5"/>
    </row>
    <row r="5" spans="1:11" ht="16.8" x14ac:dyDescent="0.3">
      <c r="A5" s="5"/>
      <c r="B5" s="94" t="s">
        <v>183</v>
      </c>
      <c r="C5" s="67"/>
      <c r="D5" s="68"/>
      <c r="E5" s="68"/>
      <c r="F5" s="69"/>
      <c r="G5" s="69"/>
      <c r="H5" s="95"/>
      <c r="I5" s="95"/>
      <c r="J5" s="96" t="s">
        <v>209</v>
      </c>
      <c r="K5" s="5"/>
    </row>
    <row r="6" spans="1:11" x14ac:dyDescent="0.25">
      <c r="A6" s="5"/>
      <c r="B6" s="92"/>
      <c r="C6" s="67"/>
      <c r="D6" s="68"/>
      <c r="E6" s="68"/>
      <c r="F6" s="69"/>
      <c r="G6" s="69"/>
      <c r="H6" s="68"/>
      <c r="I6" s="68"/>
      <c r="J6" s="71"/>
      <c r="K6" s="5"/>
    </row>
    <row r="7" spans="1:11" x14ac:dyDescent="0.25">
      <c r="A7" s="5"/>
      <c r="B7" s="53" t="s">
        <v>175</v>
      </c>
      <c r="C7" s="5"/>
      <c r="D7" s="6"/>
      <c r="E7" s="6"/>
      <c r="F7" s="7"/>
      <c r="G7" s="7"/>
      <c r="H7" s="132" t="s">
        <v>185</v>
      </c>
      <c r="I7" s="133"/>
      <c r="J7" s="134"/>
      <c r="K7" s="5"/>
    </row>
    <row r="8" spans="1:11" ht="13.8" thickBot="1" x14ac:dyDescent="0.3">
      <c r="A8" s="5"/>
      <c r="B8" s="92"/>
      <c r="C8" s="67"/>
      <c r="D8" s="68"/>
      <c r="E8" s="68"/>
      <c r="F8" s="69"/>
      <c r="G8" s="69"/>
      <c r="H8" s="68"/>
      <c r="I8" s="68"/>
      <c r="J8" s="71"/>
      <c r="K8" s="5"/>
    </row>
    <row r="9" spans="1:11" ht="39" customHeight="1" x14ac:dyDescent="0.25">
      <c r="A9" s="5"/>
      <c r="B9" s="37" t="s">
        <v>174</v>
      </c>
      <c r="C9" s="54" t="s">
        <v>0</v>
      </c>
      <c r="D9" s="55" t="s">
        <v>168</v>
      </c>
      <c r="E9" s="55"/>
      <c r="F9" s="56" t="s">
        <v>1</v>
      </c>
      <c r="G9" s="56"/>
      <c r="H9" s="55" t="s">
        <v>2</v>
      </c>
      <c r="I9" s="55"/>
      <c r="J9" s="99" t="s">
        <v>169</v>
      </c>
      <c r="K9" s="100"/>
    </row>
    <row r="10" spans="1:11" ht="22.2" customHeight="1" x14ac:dyDescent="0.25">
      <c r="A10" s="5"/>
      <c r="B10" s="38"/>
      <c r="C10" s="39"/>
      <c r="D10" s="40" t="s">
        <v>170</v>
      </c>
      <c r="E10" s="40"/>
      <c r="F10" s="41" t="s">
        <v>3</v>
      </c>
      <c r="G10" s="41"/>
      <c r="H10" s="42" t="s">
        <v>171</v>
      </c>
      <c r="I10" s="42"/>
      <c r="J10" s="42" t="s">
        <v>170</v>
      </c>
      <c r="K10" s="101"/>
    </row>
    <row r="11" spans="1:11" ht="26.25" customHeight="1" x14ac:dyDescent="0.25">
      <c r="A11" s="5"/>
      <c r="B11" s="43" t="str">
        <f>H7</f>
        <v>Afghanistan</v>
      </c>
      <c r="C11" s="44">
        <f>VLOOKUP(H7,B19:C203,2,TRUE)</f>
        <v>2005</v>
      </c>
      <c r="D11" s="45">
        <f>VLOOKUP(H7,B19:D203,3,TRUE)</f>
        <v>19.328020000000002</v>
      </c>
      <c r="E11" s="45"/>
      <c r="F11" s="46" t="str">
        <f>VLOOKUP(H7,B19:F203,5,TRUE)</f>
        <v>...</v>
      </c>
      <c r="G11" s="110"/>
      <c r="H11" s="47">
        <f>VLOOKUP(H7,B19:H203,7,TRUE)</f>
        <v>0.79213365536680658</v>
      </c>
      <c r="I11" s="111" t="str">
        <f>IF((VLOOKUP(H7,B19:I203,8,TRUE))="","",(VLOOKUP(H7,B19:I203,8,TRUE)))</f>
        <v/>
      </c>
      <c r="J11" s="47">
        <f>VLOOKUP(H7,B19:J203,9,TRUE)</f>
        <v>28.75909</v>
      </c>
      <c r="K11" s="120" t="str">
        <f>IF((VLOOKUP(H7,B19:K203,10,TRUE))="","",(VLOOKUP(H7,B19:K203,10,TRUE)))</f>
        <v/>
      </c>
    </row>
    <row r="12" spans="1:11" ht="3.6" customHeight="1" thickBot="1" x14ac:dyDescent="0.3">
      <c r="A12" s="5"/>
      <c r="B12" s="48"/>
      <c r="C12" s="49"/>
      <c r="D12" s="50"/>
      <c r="E12" s="50"/>
      <c r="F12" s="51"/>
      <c r="G12" s="51"/>
      <c r="H12" s="52"/>
      <c r="I12" s="52"/>
      <c r="J12" s="102"/>
      <c r="K12" s="103"/>
    </row>
    <row r="13" spans="1:11" x14ac:dyDescent="0.25">
      <c r="A13" s="5"/>
      <c r="B13" s="67"/>
      <c r="C13" s="67"/>
      <c r="D13" s="68"/>
      <c r="E13" s="68"/>
      <c r="F13" s="69"/>
      <c r="G13" s="69"/>
      <c r="H13" s="68"/>
      <c r="I13" s="68"/>
      <c r="J13" s="70" t="s">
        <v>176</v>
      </c>
      <c r="K13" s="67"/>
    </row>
    <row r="14" spans="1:11" x14ac:dyDescent="0.25">
      <c r="A14" s="5"/>
      <c r="B14" s="67"/>
      <c r="C14" s="67"/>
      <c r="D14" s="68"/>
      <c r="E14" s="68"/>
      <c r="F14" s="69"/>
      <c r="G14" s="69"/>
      <c r="H14" s="68"/>
      <c r="I14" s="68"/>
      <c r="J14" s="71"/>
      <c r="K14" s="67"/>
    </row>
    <row r="15" spans="1:11" x14ac:dyDescent="0.25">
      <c r="B15" s="72"/>
      <c r="C15" s="72"/>
      <c r="D15" s="73"/>
      <c r="E15" s="73"/>
      <c r="F15" s="74"/>
      <c r="G15" s="74"/>
      <c r="H15" s="73"/>
      <c r="I15" s="73"/>
      <c r="J15" s="75"/>
      <c r="K15" s="72"/>
    </row>
    <row r="16" spans="1:11" ht="16.2" customHeight="1" x14ac:dyDescent="0.25">
      <c r="B16" s="76"/>
      <c r="C16" s="76"/>
      <c r="D16" s="77"/>
      <c r="E16" s="77"/>
      <c r="F16" s="78"/>
      <c r="G16" s="78"/>
      <c r="H16" s="79"/>
      <c r="I16" s="79"/>
      <c r="J16" s="80"/>
      <c r="K16" s="72"/>
    </row>
    <row r="17" spans="1:14" ht="44.25" customHeight="1" x14ac:dyDescent="0.25">
      <c r="A17" s="9"/>
      <c r="B17" s="81" t="s">
        <v>174</v>
      </c>
      <c r="C17" s="121" t="s">
        <v>0</v>
      </c>
      <c r="D17" s="82" t="s">
        <v>168</v>
      </c>
      <c r="E17" s="82"/>
      <c r="F17" s="83" t="s">
        <v>1</v>
      </c>
      <c r="G17" s="83"/>
      <c r="H17" s="82" t="s">
        <v>2</v>
      </c>
      <c r="I17" s="82"/>
      <c r="J17" s="84" t="s">
        <v>169</v>
      </c>
      <c r="K17" s="85"/>
    </row>
    <row r="18" spans="1:14" ht="29.4" customHeight="1" x14ac:dyDescent="0.25">
      <c r="A18" s="10"/>
      <c r="B18" s="86"/>
      <c r="C18" s="87"/>
      <c r="D18" s="122" t="s">
        <v>218</v>
      </c>
      <c r="E18" s="88"/>
      <c r="F18" s="89" t="s">
        <v>3</v>
      </c>
      <c r="G18" s="89"/>
      <c r="H18" s="123" t="s">
        <v>219</v>
      </c>
      <c r="I18" s="90"/>
      <c r="J18" s="123" t="s">
        <v>218</v>
      </c>
      <c r="K18" s="91"/>
    </row>
    <row r="19" spans="1:14" x14ac:dyDescent="0.25">
      <c r="A19" s="57"/>
      <c r="B19" s="64" t="s">
        <v>185</v>
      </c>
      <c r="C19" s="64">
        <v>2005</v>
      </c>
      <c r="D19" s="65">
        <v>19.328020000000002</v>
      </c>
      <c r="E19" s="65"/>
      <c r="F19" s="97" t="s">
        <v>166</v>
      </c>
      <c r="G19" s="65"/>
      <c r="H19" s="65">
        <v>0.79213365536680658</v>
      </c>
      <c r="I19" s="65"/>
      <c r="J19" s="65">
        <v>28.75909</v>
      </c>
      <c r="K19" s="11"/>
      <c r="N19" s="66"/>
    </row>
    <row r="20" spans="1:14" x14ac:dyDescent="0.25">
      <c r="A20" s="57"/>
      <c r="B20" s="64" t="s">
        <v>4</v>
      </c>
      <c r="C20" s="64">
        <v>1994</v>
      </c>
      <c r="D20" s="65">
        <v>5.5338700000000003</v>
      </c>
      <c r="E20" s="65"/>
      <c r="F20" s="97">
        <v>-22.432024804393478</v>
      </c>
      <c r="G20" s="65"/>
      <c r="H20" s="65">
        <v>1.7620232093265245</v>
      </c>
      <c r="I20" s="65"/>
      <c r="J20" s="65">
        <v>7.0593300000000001</v>
      </c>
      <c r="K20" s="11"/>
      <c r="N20" s="66"/>
    </row>
    <row r="21" spans="1:14" x14ac:dyDescent="0.25">
      <c r="A21" s="57"/>
      <c r="B21" s="64" t="s">
        <v>5</v>
      </c>
      <c r="C21" s="64">
        <v>2000</v>
      </c>
      <c r="D21" s="65">
        <v>111.02258999999999</v>
      </c>
      <c r="E21" s="65"/>
      <c r="F21" s="97" t="s">
        <v>166</v>
      </c>
      <c r="G21" s="65"/>
      <c r="H21" s="65">
        <v>3.5602811575216737</v>
      </c>
      <c r="I21" s="65"/>
      <c r="J21" s="65">
        <v>103.14278999999999</v>
      </c>
      <c r="K21" s="11"/>
      <c r="N21" s="66"/>
    </row>
    <row r="22" spans="1:14" x14ac:dyDescent="0.25">
      <c r="A22" s="57"/>
      <c r="B22" s="64" t="s">
        <v>186</v>
      </c>
      <c r="C22" s="64">
        <v>2005</v>
      </c>
      <c r="D22" s="65">
        <v>61.610759999999999</v>
      </c>
      <c r="E22" s="65"/>
      <c r="F22" s="97" t="s">
        <v>166</v>
      </c>
      <c r="G22" s="65"/>
      <c r="H22" s="65">
        <v>3.4394551157481561</v>
      </c>
      <c r="I22" s="65"/>
      <c r="J22" s="65">
        <v>63.518329999999999</v>
      </c>
      <c r="K22" s="11"/>
      <c r="N22" s="66"/>
    </row>
    <row r="23" spans="1:14" x14ac:dyDescent="0.25">
      <c r="A23" s="57"/>
      <c r="B23" s="64" t="s">
        <v>6</v>
      </c>
      <c r="C23" s="64">
        <v>2000</v>
      </c>
      <c r="D23" s="65">
        <v>0.59775</v>
      </c>
      <c r="E23" s="65"/>
      <c r="F23" s="97">
        <v>53.8095360625788</v>
      </c>
      <c r="G23" s="65"/>
      <c r="H23" s="65">
        <v>7.6982021430043277</v>
      </c>
      <c r="I23" s="65"/>
      <c r="J23" s="65">
        <v>0.60894999999999999</v>
      </c>
      <c r="K23" s="11"/>
      <c r="N23" s="66"/>
    </row>
    <row r="24" spans="1:14" x14ac:dyDescent="0.25">
      <c r="A24" s="58"/>
      <c r="B24" s="12" t="s">
        <v>7</v>
      </c>
      <c r="C24" s="12">
        <v>2000</v>
      </c>
      <c r="D24" s="66">
        <v>282.00076000000001</v>
      </c>
      <c r="E24" s="66"/>
      <c r="F24" s="98">
        <v>22.047987408143992</v>
      </c>
      <c r="G24" s="66"/>
      <c r="H24" s="66">
        <v>7.6098257481430256</v>
      </c>
      <c r="I24" s="66"/>
      <c r="J24" s="66">
        <v>238.7029</v>
      </c>
      <c r="N24" s="66"/>
    </row>
    <row r="25" spans="1:14" x14ac:dyDescent="0.25">
      <c r="A25" s="58"/>
      <c r="B25" s="12" t="s">
        <v>8</v>
      </c>
      <c r="C25" s="12">
        <v>2010</v>
      </c>
      <c r="D25" s="66">
        <v>7.2021699999999997</v>
      </c>
      <c r="E25" s="66"/>
      <c r="F25" s="98">
        <v>-71.139174260053068</v>
      </c>
      <c r="G25" s="66"/>
      <c r="H25" s="66">
        <v>2.4302951648998343</v>
      </c>
      <c r="I25" s="66"/>
      <c r="J25" s="66">
        <v>6.6635900000000001</v>
      </c>
      <c r="N25" s="66"/>
    </row>
    <row r="26" spans="1:14" x14ac:dyDescent="0.25">
      <c r="A26" s="58"/>
      <c r="B26" s="12" t="s">
        <v>9</v>
      </c>
      <c r="C26" s="12">
        <v>2012</v>
      </c>
      <c r="D26" s="66">
        <v>543.64844999999991</v>
      </c>
      <c r="E26" s="66"/>
      <c r="F26" s="98">
        <v>31.007928936219315</v>
      </c>
      <c r="G26" s="66"/>
      <c r="H26" s="66">
        <v>23.728320539470023</v>
      </c>
      <c r="I26" s="66"/>
      <c r="J26" s="66">
        <v>558.80932999999993</v>
      </c>
      <c r="N26" s="66"/>
    </row>
    <row r="27" spans="1:14" x14ac:dyDescent="0.25">
      <c r="A27" s="58"/>
      <c r="B27" s="12" t="s">
        <v>10</v>
      </c>
      <c r="C27" s="12">
        <v>2012</v>
      </c>
      <c r="D27" s="66">
        <v>80.059359999999998</v>
      </c>
      <c r="E27" s="66"/>
      <c r="F27" s="98">
        <v>2.5267028104143616</v>
      </c>
      <c r="G27" s="66"/>
      <c r="H27" s="66">
        <v>9.46834341811822</v>
      </c>
      <c r="I27" s="66"/>
      <c r="J27" s="66">
        <v>76.220839999999995</v>
      </c>
      <c r="N27" s="66"/>
    </row>
    <row r="28" spans="1:14" x14ac:dyDescent="0.25">
      <c r="A28" s="58"/>
      <c r="B28" s="12" t="s">
        <v>11</v>
      </c>
      <c r="C28" s="12">
        <v>1994</v>
      </c>
      <c r="D28" s="66">
        <v>43.165970000000002</v>
      </c>
      <c r="E28" s="66"/>
      <c r="F28" s="98">
        <v>-28.968021435657889</v>
      </c>
      <c r="G28" s="66"/>
      <c r="H28" s="66">
        <v>5.6241368222132584</v>
      </c>
      <c r="I28" s="66"/>
      <c r="J28" s="66">
        <v>42.090969999999999</v>
      </c>
      <c r="N28" s="66"/>
    </row>
    <row r="29" spans="1:14" x14ac:dyDescent="0.25">
      <c r="A29" s="57"/>
      <c r="B29" s="64" t="s">
        <v>12</v>
      </c>
      <c r="C29" s="64">
        <v>1994</v>
      </c>
      <c r="D29" s="65">
        <v>2.1971999999999996</v>
      </c>
      <c r="E29" s="65"/>
      <c r="F29" s="97">
        <v>14.724310776942342</v>
      </c>
      <c r="G29" s="65"/>
      <c r="H29" s="65">
        <v>7.9636683907025283</v>
      </c>
      <c r="I29" s="65"/>
      <c r="J29" s="65">
        <v>2.1971999999999996</v>
      </c>
      <c r="K29" s="11"/>
      <c r="N29" s="66"/>
    </row>
    <row r="30" spans="1:14" x14ac:dyDescent="0.25">
      <c r="A30" s="57"/>
      <c r="B30" s="64" t="s">
        <v>13</v>
      </c>
      <c r="C30" s="64">
        <v>2000</v>
      </c>
      <c r="D30" s="65">
        <v>22.372799999999998</v>
      </c>
      <c r="E30" s="65"/>
      <c r="F30" s="97" t="s">
        <v>166</v>
      </c>
      <c r="G30" s="65"/>
      <c r="H30" s="65">
        <v>33.549722203477515</v>
      </c>
      <c r="I30" s="65"/>
      <c r="J30" s="65">
        <v>22.372799999999998</v>
      </c>
      <c r="K30" s="11"/>
      <c r="N30" s="66"/>
    </row>
    <row r="31" spans="1:14" x14ac:dyDescent="0.25">
      <c r="A31" s="57"/>
      <c r="B31" s="64" t="s">
        <v>14</v>
      </c>
      <c r="C31" s="64">
        <v>2005</v>
      </c>
      <c r="D31" s="65">
        <v>99.442239999999998</v>
      </c>
      <c r="E31" s="65"/>
      <c r="F31" s="97" t="s">
        <v>166</v>
      </c>
      <c r="G31" s="65"/>
      <c r="H31" s="65">
        <v>0.69574095438718286</v>
      </c>
      <c r="I31" s="65"/>
      <c r="J31" s="65">
        <v>117.64775999999999</v>
      </c>
      <c r="K31" s="11"/>
      <c r="N31" s="66"/>
    </row>
    <row r="32" spans="1:14" x14ac:dyDescent="0.25">
      <c r="A32" s="57"/>
      <c r="B32" s="64" t="s">
        <v>15</v>
      </c>
      <c r="C32" s="64">
        <v>1997</v>
      </c>
      <c r="D32" s="65">
        <v>2.1983200000000003</v>
      </c>
      <c r="E32" s="65"/>
      <c r="F32" s="97">
        <v>-32.904202491156418</v>
      </c>
      <c r="G32" s="65"/>
      <c r="H32" s="65">
        <v>8.2351354591225121</v>
      </c>
      <c r="I32" s="65"/>
      <c r="J32" s="65">
        <v>3.7395</v>
      </c>
      <c r="K32" s="11"/>
      <c r="N32" s="66"/>
    </row>
    <row r="33" spans="1:14" x14ac:dyDescent="0.25">
      <c r="A33" s="57"/>
      <c r="B33" s="64" t="s">
        <v>16</v>
      </c>
      <c r="C33" s="64">
        <v>2012</v>
      </c>
      <c r="D33" s="65">
        <v>89.283330000000007</v>
      </c>
      <c r="E33" s="65"/>
      <c r="F33" s="97">
        <v>-35.837196695997584</v>
      </c>
      <c r="G33" s="65"/>
      <c r="H33" s="65">
        <v>9.4071949713843548</v>
      </c>
      <c r="I33" s="65"/>
      <c r="J33" s="65">
        <v>63.782580000000003</v>
      </c>
      <c r="K33" s="11"/>
      <c r="N33" s="66"/>
    </row>
    <row r="34" spans="1:14" x14ac:dyDescent="0.25">
      <c r="A34" s="58"/>
      <c r="B34" s="12" t="s">
        <v>17</v>
      </c>
      <c r="C34" s="12">
        <v>2012</v>
      </c>
      <c r="D34" s="66">
        <v>116.52032000000001</v>
      </c>
      <c r="E34" s="66"/>
      <c r="F34" s="98">
        <v>-18.489972832164163</v>
      </c>
      <c r="G34" s="66"/>
      <c r="H34" s="66">
        <v>10.516729017436765</v>
      </c>
      <c r="I34" s="66"/>
      <c r="J34" s="66">
        <v>115.13906</v>
      </c>
      <c r="N34" s="66"/>
    </row>
    <row r="35" spans="1:14" x14ac:dyDescent="0.25">
      <c r="A35" s="58"/>
      <c r="B35" s="12" t="s">
        <v>18</v>
      </c>
      <c r="C35" s="12">
        <v>1994</v>
      </c>
      <c r="D35" s="66">
        <v>6.3350100000000005</v>
      </c>
      <c r="E35" s="66"/>
      <c r="F35" s="98" t="s">
        <v>166</v>
      </c>
      <c r="G35" s="66"/>
      <c r="H35" s="66">
        <v>31.411507452473746</v>
      </c>
      <c r="I35" s="66"/>
      <c r="J35" s="66">
        <v>2.3103200000000004</v>
      </c>
      <c r="N35" s="66"/>
    </row>
    <row r="36" spans="1:14" x14ac:dyDescent="0.25">
      <c r="A36" s="58"/>
      <c r="B36" s="12" t="s">
        <v>19</v>
      </c>
      <c r="C36" s="12">
        <v>2000</v>
      </c>
      <c r="D36" s="66">
        <v>6.2510300000000001</v>
      </c>
      <c r="E36" s="66"/>
      <c r="F36" s="98" t="s">
        <v>166</v>
      </c>
      <c r="G36" s="66"/>
      <c r="H36" s="66">
        <v>0.8995108330745567</v>
      </c>
      <c r="I36" s="66"/>
      <c r="J36" s="66">
        <v>-5.0821099999999992</v>
      </c>
      <c r="N36" s="66"/>
    </row>
    <row r="37" spans="1:14" x14ac:dyDescent="0.25">
      <c r="A37" s="58"/>
      <c r="B37" s="12" t="s">
        <v>20</v>
      </c>
      <c r="C37" s="12">
        <v>2000</v>
      </c>
      <c r="D37" s="66">
        <v>1.5559000000000001</v>
      </c>
      <c r="E37" s="66"/>
      <c r="F37" s="98" t="s">
        <v>166</v>
      </c>
      <c r="G37" s="66"/>
      <c r="H37" s="66">
        <v>2.7577735750735131</v>
      </c>
      <c r="I37" s="66"/>
      <c r="J37" s="66">
        <v>-4.7537299999999991</v>
      </c>
      <c r="N37" s="66"/>
    </row>
    <row r="38" spans="1:14" s="8" customFormat="1" x14ac:dyDescent="0.25">
      <c r="A38" s="59"/>
      <c r="B38" s="12" t="s">
        <v>187</v>
      </c>
      <c r="C38" s="12">
        <v>2004</v>
      </c>
      <c r="D38" s="66">
        <v>43.665099999999995</v>
      </c>
      <c r="E38" s="66"/>
      <c r="F38" s="98">
        <v>184.95383255990606</v>
      </c>
      <c r="G38" s="66"/>
      <c r="H38" s="66">
        <v>4.8691309070066708</v>
      </c>
      <c r="I38" s="66"/>
      <c r="J38" s="66">
        <v>91.712410000000006</v>
      </c>
      <c r="N38" s="66"/>
    </row>
    <row r="39" spans="1:14" x14ac:dyDescent="0.25">
      <c r="A39" s="57"/>
      <c r="B39" s="64" t="s">
        <v>188</v>
      </c>
      <c r="C39" s="64">
        <v>2001</v>
      </c>
      <c r="D39" s="65">
        <v>16.118459999999999</v>
      </c>
      <c r="E39" s="65"/>
      <c r="F39" s="97">
        <v>-52.653326671266662</v>
      </c>
      <c r="G39" s="65"/>
      <c r="H39" s="65">
        <v>4.2419824267247268</v>
      </c>
      <c r="I39" s="65"/>
      <c r="J39" s="65">
        <v>8.9064599999999992</v>
      </c>
      <c r="K39" s="11"/>
      <c r="N39" s="66"/>
    </row>
    <row r="40" spans="1:14" x14ac:dyDescent="0.25">
      <c r="A40" s="57"/>
      <c r="B40" s="64" t="s">
        <v>21</v>
      </c>
      <c r="C40" s="64">
        <v>1994</v>
      </c>
      <c r="D40" s="65">
        <v>9.291739999999999</v>
      </c>
      <c r="E40" s="65"/>
      <c r="F40" s="97" t="s">
        <v>166</v>
      </c>
      <c r="G40" s="65"/>
      <c r="H40" s="65">
        <v>6.036988308368012</v>
      </c>
      <c r="I40" s="65"/>
      <c r="J40" s="65">
        <v>-29.441860000000002</v>
      </c>
      <c r="K40" s="11"/>
      <c r="N40" s="66"/>
    </row>
    <row r="41" spans="1:14" x14ac:dyDescent="0.25">
      <c r="A41" s="57"/>
      <c r="B41" s="64" t="s">
        <v>22</v>
      </c>
      <c r="C41" s="64">
        <v>2005</v>
      </c>
      <c r="D41" s="65">
        <v>862.80888000000004</v>
      </c>
      <c r="E41" s="65"/>
      <c r="F41" s="97">
        <v>49.668038042906211</v>
      </c>
      <c r="G41" s="65"/>
      <c r="H41" s="65">
        <v>4.5777395961486267</v>
      </c>
      <c r="I41" s="65"/>
      <c r="J41" s="65">
        <v>2191.8588799999998</v>
      </c>
      <c r="K41" s="11"/>
      <c r="N41" s="66"/>
    </row>
    <row r="42" spans="1:14" x14ac:dyDescent="0.25">
      <c r="A42" s="57"/>
      <c r="B42" s="64" t="s">
        <v>23</v>
      </c>
      <c r="C42" s="64">
        <v>2012</v>
      </c>
      <c r="D42" s="65">
        <v>61.259080000000004</v>
      </c>
      <c r="E42" s="65"/>
      <c r="F42" s="97">
        <v>-44.220720993064546</v>
      </c>
      <c r="G42" s="65"/>
      <c r="H42" s="65">
        <v>8.3873565615210079</v>
      </c>
      <c r="I42" s="65"/>
      <c r="J42" s="65">
        <v>53.051600000000001</v>
      </c>
      <c r="K42" s="11"/>
      <c r="N42" s="66"/>
    </row>
    <row r="43" spans="1:14" x14ac:dyDescent="0.25">
      <c r="A43" s="57"/>
      <c r="B43" s="64" t="s">
        <v>24</v>
      </c>
      <c r="C43" s="64">
        <v>1994</v>
      </c>
      <c r="D43" s="65">
        <v>5.9682399999999998</v>
      </c>
      <c r="E43" s="65"/>
      <c r="F43" s="97" t="s">
        <v>166</v>
      </c>
      <c r="G43" s="65"/>
      <c r="H43" s="65">
        <v>0.60797511477004329</v>
      </c>
      <c r="I43" s="65"/>
      <c r="J43" s="65">
        <v>4.5795399999999997</v>
      </c>
      <c r="K43" s="11"/>
      <c r="N43" s="66"/>
    </row>
    <row r="44" spans="1:14" x14ac:dyDescent="0.25">
      <c r="A44" s="58"/>
      <c r="B44" s="12" t="s">
        <v>25</v>
      </c>
      <c r="C44" s="12">
        <v>2005</v>
      </c>
      <c r="D44" s="66">
        <v>26.474019999999999</v>
      </c>
      <c r="E44" s="66"/>
      <c r="F44" s="98" t="s">
        <v>166</v>
      </c>
      <c r="G44" s="66"/>
      <c r="H44" s="66">
        <v>3.3366913643482978</v>
      </c>
      <c r="I44" s="66"/>
      <c r="J44" s="66">
        <v>11.128</v>
      </c>
      <c r="N44" s="66"/>
    </row>
    <row r="45" spans="1:14" x14ac:dyDescent="0.25">
      <c r="A45" s="58"/>
      <c r="B45" s="12" t="s">
        <v>189</v>
      </c>
      <c r="C45" s="12">
        <v>2000</v>
      </c>
      <c r="D45" s="66">
        <v>0.44766</v>
      </c>
      <c r="E45" s="66"/>
      <c r="F45" s="98" t="s">
        <v>166</v>
      </c>
      <c r="G45" s="66"/>
      <c r="H45" s="66">
        <v>1.0203379245424935</v>
      </c>
      <c r="I45" s="66"/>
      <c r="J45" s="66">
        <v>0.46949999999999997</v>
      </c>
      <c r="N45" s="66"/>
    </row>
    <row r="46" spans="1:14" x14ac:dyDescent="0.25">
      <c r="A46" s="58"/>
      <c r="B46" s="12" t="s">
        <v>26</v>
      </c>
      <c r="C46" s="12">
        <v>1994</v>
      </c>
      <c r="D46" s="66">
        <v>12.762589999999999</v>
      </c>
      <c r="E46" s="66"/>
      <c r="F46" s="98" t="s">
        <v>166</v>
      </c>
      <c r="G46" s="66"/>
      <c r="H46" s="66">
        <v>1.2324749573960192</v>
      </c>
      <c r="I46" s="66"/>
      <c r="J46" s="66">
        <v>-5.1451000000000002</v>
      </c>
      <c r="N46" s="66"/>
    </row>
    <row r="47" spans="1:14" x14ac:dyDescent="0.25">
      <c r="A47" s="58"/>
      <c r="B47" s="12" t="s">
        <v>27</v>
      </c>
      <c r="C47" s="12">
        <v>1994</v>
      </c>
      <c r="D47" s="66">
        <v>165.72502</v>
      </c>
      <c r="E47" s="66"/>
      <c r="F47" s="98" t="s">
        <v>166</v>
      </c>
      <c r="G47" s="66"/>
      <c r="H47" s="66">
        <v>12.233497108510237</v>
      </c>
      <c r="I47" s="66"/>
      <c r="J47" s="66">
        <v>187.91139000000001</v>
      </c>
      <c r="N47" s="66"/>
    </row>
    <row r="48" spans="1:14" x14ac:dyDescent="0.25">
      <c r="A48" s="58"/>
      <c r="B48" s="12" t="s">
        <v>28</v>
      </c>
      <c r="C48" s="12">
        <v>2012</v>
      </c>
      <c r="D48" s="66">
        <v>698.62646999999993</v>
      </c>
      <c r="E48" s="66"/>
      <c r="F48" s="98">
        <v>18.229291183700287</v>
      </c>
      <c r="G48" s="66"/>
      <c r="H48" s="66">
        <v>20.250098369836092</v>
      </c>
      <c r="I48" s="66"/>
      <c r="J48" s="66">
        <v>739.48671999999999</v>
      </c>
      <c r="N48" s="66"/>
    </row>
    <row r="49" spans="1:14" x14ac:dyDescent="0.25">
      <c r="A49" s="57"/>
      <c r="B49" s="64" t="s">
        <v>29</v>
      </c>
      <c r="C49" s="64">
        <v>1994</v>
      </c>
      <c r="D49" s="65">
        <v>37.737000000000002</v>
      </c>
      <c r="E49" s="65"/>
      <c r="F49" s="97" t="s">
        <v>166</v>
      </c>
      <c r="G49" s="65"/>
      <c r="H49" s="65">
        <v>11.598187662161639</v>
      </c>
      <c r="I49" s="65"/>
      <c r="J49" s="65">
        <v>-101.578</v>
      </c>
      <c r="K49" s="11"/>
      <c r="N49" s="66"/>
    </row>
    <row r="50" spans="1:14" x14ac:dyDescent="0.25">
      <c r="A50" s="57"/>
      <c r="B50" s="64" t="s">
        <v>30</v>
      </c>
      <c r="C50" s="64">
        <v>1993</v>
      </c>
      <c r="D50" s="65">
        <v>8.0211000000000006</v>
      </c>
      <c r="E50" s="65"/>
      <c r="F50" s="97" t="s">
        <v>166</v>
      </c>
      <c r="G50" s="65"/>
      <c r="H50" s="65">
        <v>1.2233574941265541</v>
      </c>
      <c r="I50" s="65"/>
      <c r="J50" s="65">
        <v>-38.177019999999999</v>
      </c>
      <c r="K50" s="11"/>
      <c r="N50" s="66"/>
    </row>
    <row r="51" spans="1:14" x14ac:dyDescent="0.25">
      <c r="A51" s="57"/>
      <c r="B51" s="64" t="s">
        <v>31</v>
      </c>
      <c r="C51" s="64">
        <v>2006</v>
      </c>
      <c r="D51" s="65">
        <v>78.955190000000002</v>
      </c>
      <c r="E51" s="65"/>
      <c r="F51" s="97" t="s">
        <v>166</v>
      </c>
      <c r="G51" s="65"/>
      <c r="H51" s="65">
        <v>4.8499084259884446</v>
      </c>
      <c r="I51" s="65"/>
      <c r="J51" s="65">
        <v>59.569269999999996</v>
      </c>
      <c r="K51" s="11"/>
      <c r="N51" s="66"/>
    </row>
    <row r="52" spans="1:14" x14ac:dyDescent="0.25">
      <c r="A52" s="57"/>
      <c r="B52" s="64" t="s">
        <v>32</v>
      </c>
      <c r="C52" s="64">
        <v>2005</v>
      </c>
      <c r="D52" s="65">
        <v>7465.8617199999999</v>
      </c>
      <c r="E52" s="65"/>
      <c r="F52" s="97" t="s">
        <v>166</v>
      </c>
      <c r="G52" s="65"/>
      <c r="H52" s="65">
        <v>5.718334955153936</v>
      </c>
      <c r="I52" s="65"/>
      <c r="J52" s="65">
        <v>7045.0447199999999</v>
      </c>
      <c r="K52" s="11"/>
      <c r="N52" s="66"/>
    </row>
    <row r="53" spans="1:14" x14ac:dyDescent="0.25">
      <c r="A53" s="57"/>
      <c r="B53" s="64" t="s">
        <v>33</v>
      </c>
      <c r="C53" s="64">
        <v>2004</v>
      </c>
      <c r="D53" s="65">
        <v>153.88477</v>
      </c>
      <c r="E53" s="65"/>
      <c r="F53" s="97">
        <v>29.609473023443091</v>
      </c>
      <c r="G53" s="65"/>
      <c r="H53" s="65">
        <v>3.601821096200915</v>
      </c>
      <c r="I53" s="65"/>
      <c r="J53" s="65">
        <v>179.89929999999998</v>
      </c>
      <c r="K53" s="11"/>
      <c r="N53" s="66"/>
    </row>
    <row r="54" spans="1:14" x14ac:dyDescent="0.25">
      <c r="A54" s="58"/>
      <c r="B54" s="12" t="s">
        <v>34</v>
      </c>
      <c r="C54" s="12">
        <v>1994</v>
      </c>
      <c r="D54" s="66">
        <v>0.51212999999999997</v>
      </c>
      <c r="E54" s="66"/>
      <c r="F54" s="98" t="s">
        <v>166</v>
      </c>
      <c r="G54" s="66"/>
      <c r="H54" s="66">
        <v>1.0982631688429774</v>
      </c>
      <c r="I54" s="66"/>
      <c r="J54" s="66">
        <v>-0.38298000000000004</v>
      </c>
      <c r="N54" s="66"/>
    </row>
    <row r="55" spans="1:14" x14ac:dyDescent="0.25">
      <c r="A55" s="58"/>
      <c r="B55" s="12" t="s">
        <v>35</v>
      </c>
      <c r="C55" s="12">
        <v>2000</v>
      </c>
      <c r="D55" s="66">
        <v>2.0650500000000003</v>
      </c>
      <c r="E55" s="66"/>
      <c r="F55" s="98" t="s">
        <v>166</v>
      </c>
      <c r="G55" s="66"/>
      <c r="H55" s="66">
        <v>0.66415932490884522</v>
      </c>
      <c r="I55" s="66"/>
      <c r="J55" s="66">
        <v>-80.001419999999996</v>
      </c>
      <c r="N55" s="66"/>
    </row>
    <row r="56" spans="1:14" x14ac:dyDescent="0.25">
      <c r="A56" s="58"/>
      <c r="B56" s="12" t="s">
        <v>36</v>
      </c>
      <c r="C56" s="12">
        <v>1994</v>
      </c>
      <c r="D56" s="66">
        <v>8.0299999999999996E-2</v>
      </c>
      <c r="E56" s="66"/>
      <c r="F56" s="98" t="s">
        <v>166</v>
      </c>
      <c r="G56" s="66"/>
      <c r="H56" s="66">
        <v>4.3999999999999995</v>
      </c>
      <c r="I56" s="66"/>
      <c r="J56" s="66">
        <v>-7.4139999999999998E-2</v>
      </c>
      <c r="N56" s="66"/>
    </row>
    <row r="57" spans="1:14" x14ac:dyDescent="0.25">
      <c r="A57" s="58"/>
      <c r="B57" s="12" t="s">
        <v>37</v>
      </c>
      <c r="C57" s="12">
        <v>2005</v>
      </c>
      <c r="D57" s="66">
        <v>12.114030000000001</v>
      </c>
      <c r="E57" s="66"/>
      <c r="F57" s="98">
        <v>98.872337212051193</v>
      </c>
      <c r="G57" s="66"/>
      <c r="H57" s="66">
        <v>2.8518073761200688</v>
      </c>
      <c r="I57" s="66"/>
      <c r="J57" s="66">
        <v>8.6067299999999989</v>
      </c>
      <c r="N57" s="66"/>
    </row>
    <row r="58" spans="1:14" x14ac:dyDescent="0.25">
      <c r="A58" s="58"/>
      <c r="B58" s="12" t="s">
        <v>216</v>
      </c>
      <c r="C58" s="12">
        <v>2000</v>
      </c>
      <c r="D58" s="66">
        <v>271.19746000000004</v>
      </c>
      <c r="E58" s="66"/>
      <c r="F58" s="98" t="s">
        <v>166</v>
      </c>
      <c r="G58" s="66"/>
      <c r="H58" s="66">
        <v>16.418350511819025</v>
      </c>
      <c r="I58" s="66"/>
      <c r="J58" s="66">
        <v>252.82075</v>
      </c>
      <c r="N58" s="66"/>
    </row>
    <row r="59" spans="1:14" s="16" customFormat="1" x14ac:dyDescent="0.25">
      <c r="A59" s="60"/>
      <c r="B59" s="64" t="s">
        <v>38</v>
      </c>
      <c r="C59" s="64">
        <v>2012</v>
      </c>
      <c r="D59" s="65">
        <v>26.449619999999999</v>
      </c>
      <c r="E59" s="65"/>
      <c r="F59" s="97">
        <v>-17.285615777565475</v>
      </c>
      <c r="G59" s="65"/>
      <c r="H59" s="65">
        <v>6.1697054943824545</v>
      </c>
      <c r="I59" s="65"/>
      <c r="J59" s="65">
        <v>19.905180000000001</v>
      </c>
      <c r="K59" s="15"/>
      <c r="N59" s="66"/>
    </row>
    <row r="60" spans="1:14" x14ac:dyDescent="0.25">
      <c r="A60" s="57"/>
      <c r="B60" s="64" t="s">
        <v>39</v>
      </c>
      <c r="C60" s="64">
        <v>1996</v>
      </c>
      <c r="D60" s="65">
        <v>26.51286</v>
      </c>
      <c r="E60" s="65"/>
      <c r="F60" s="97">
        <v>-58.2840826021379</v>
      </c>
      <c r="G60" s="65"/>
      <c r="H60" s="65">
        <v>2.4200784783939788</v>
      </c>
      <c r="I60" s="65"/>
      <c r="J60" s="65">
        <v>11.64969</v>
      </c>
      <c r="K60" s="11"/>
      <c r="N60" s="66"/>
    </row>
    <row r="61" spans="1:14" x14ac:dyDescent="0.25">
      <c r="A61" s="57"/>
      <c r="B61" s="64" t="s">
        <v>190</v>
      </c>
      <c r="C61" s="64">
        <v>2012</v>
      </c>
      <c r="D61" s="65">
        <v>9.2592999999999996</v>
      </c>
      <c r="E61" s="65"/>
      <c r="F61" s="97">
        <v>52.094746092627098</v>
      </c>
      <c r="G61" s="65"/>
      <c r="H61" s="65">
        <v>8.1991281347875624</v>
      </c>
      <c r="I61" s="65"/>
      <c r="J61" s="65">
        <v>9.2400599999999997</v>
      </c>
      <c r="K61" s="11"/>
      <c r="N61" s="66"/>
    </row>
    <row r="62" spans="1:14" x14ac:dyDescent="0.25">
      <c r="A62" s="57"/>
      <c r="B62" s="64" t="s">
        <v>40</v>
      </c>
      <c r="C62" s="64">
        <v>2012</v>
      </c>
      <c r="D62" s="65">
        <v>131.46602999999999</v>
      </c>
      <c r="E62" s="65"/>
      <c r="F62" s="97">
        <v>-32.975318857359611</v>
      </c>
      <c r="G62" s="65"/>
      <c r="H62" s="65">
        <v>12.466953325795595</v>
      </c>
      <c r="I62" s="65"/>
      <c r="J62" s="65">
        <v>124.21406</v>
      </c>
      <c r="K62" s="11"/>
      <c r="N62" s="66"/>
    </row>
    <row r="63" spans="1:14" ht="28.8" customHeight="1" x14ac:dyDescent="0.25">
      <c r="A63" s="57"/>
      <c r="B63" s="106" t="s">
        <v>191</v>
      </c>
      <c r="C63" s="64">
        <v>2002</v>
      </c>
      <c r="D63" s="65">
        <v>87.33</v>
      </c>
      <c r="E63" s="65"/>
      <c r="F63" s="97">
        <v>-57.922175538680953</v>
      </c>
      <c r="G63" s="65"/>
      <c r="H63" s="65">
        <v>3.7564436041160092</v>
      </c>
      <c r="I63" s="65"/>
      <c r="J63" s="65">
        <v>70.45</v>
      </c>
      <c r="K63" s="11"/>
      <c r="N63" s="66"/>
    </row>
    <row r="64" spans="1:14" x14ac:dyDescent="0.25">
      <c r="A64" s="58"/>
      <c r="B64" s="12" t="s">
        <v>192</v>
      </c>
      <c r="C64" s="12">
        <v>2003</v>
      </c>
      <c r="D64" s="66">
        <v>45.998980000000003</v>
      </c>
      <c r="E64" s="66"/>
      <c r="F64" s="98" t="s">
        <v>166</v>
      </c>
      <c r="G64" s="66"/>
      <c r="H64" s="66">
        <v>0.87446861546192134</v>
      </c>
      <c r="I64" s="66"/>
      <c r="J64" s="66">
        <v>-132.78039999999999</v>
      </c>
      <c r="N64" s="66"/>
    </row>
    <row r="65" spans="1:14" x14ac:dyDescent="0.25">
      <c r="A65" s="58"/>
      <c r="B65" s="12" t="s">
        <v>41</v>
      </c>
      <c r="C65" s="12">
        <v>2012</v>
      </c>
      <c r="D65" s="66">
        <v>53.118010000000005</v>
      </c>
      <c r="E65" s="66"/>
      <c r="F65" s="98">
        <v>-24.139334072069481</v>
      </c>
      <c r="G65" s="66"/>
      <c r="H65" s="66">
        <v>9.4837128269878885</v>
      </c>
      <c r="I65" s="66"/>
      <c r="J65" s="66">
        <v>52.280889999999999</v>
      </c>
      <c r="N65" s="66"/>
    </row>
    <row r="66" spans="1:14" x14ac:dyDescent="0.25">
      <c r="A66" s="58"/>
      <c r="B66" s="12" t="s">
        <v>42</v>
      </c>
      <c r="C66" s="12">
        <v>2000</v>
      </c>
      <c r="D66" s="66">
        <v>1.0718099999999999</v>
      </c>
      <c r="E66" s="66"/>
      <c r="F66" s="98" t="s">
        <v>166</v>
      </c>
      <c r="G66" s="66"/>
      <c r="H66" s="66">
        <v>1.4833467577868749</v>
      </c>
      <c r="I66" s="66"/>
      <c r="J66" s="66">
        <v>-1.3817000000000002</v>
      </c>
      <c r="N66" s="66"/>
    </row>
    <row r="67" spans="1:14" x14ac:dyDescent="0.25">
      <c r="A67" s="58"/>
      <c r="B67" s="12" t="s">
        <v>43</v>
      </c>
      <c r="C67" s="12">
        <v>2005</v>
      </c>
      <c r="D67" s="66">
        <v>0.18189</v>
      </c>
      <c r="E67" s="66"/>
      <c r="F67" s="98" t="s">
        <v>166</v>
      </c>
      <c r="G67" s="66"/>
      <c r="H67" s="66">
        <v>2.5784638938504716</v>
      </c>
      <c r="I67" s="66"/>
      <c r="J67" s="66">
        <v>5.4289999999999998E-2</v>
      </c>
      <c r="N67" s="66"/>
    </row>
    <row r="68" spans="1:14" x14ac:dyDescent="0.25">
      <c r="A68" s="58"/>
      <c r="B68" s="12" t="s">
        <v>44</v>
      </c>
      <c r="C68" s="12">
        <v>2000</v>
      </c>
      <c r="D68" s="66">
        <v>26.433240000000001</v>
      </c>
      <c r="E68" s="66"/>
      <c r="F68" s="98">
        <v>109.1085142537094</v>
      </c>
      <c r="G68" s="66"/>
      <c r="H68" s="66">
        <v>3.0870493772760992</v>
      </c>
      <c r="I68" s="66"/>
      <c r="J68" s="66">
        <v>7.6391400000000003</v>
      </c>
      <c r="N68" s="66"/>
    </row>
    <row r="69" spans="1:14" x14ac:dyDescent="0.25">
      <c r="A69" s="57"/>
      <c r="B69" s="64" t="s">
        <v>45</v>
      </c>
      <c r="C69" s="64">
        <v>2006</v>
      </c>
      <c r="D69" s="65">
        <v>247.98973999999998</v>
      </c>
      <c r="E69" s="65"/>
      <c r="F69" s="97">
        <v>38.81566308492512</v>
      </c>
      <c r="G69" s="65"/>
      <c r="H69" s="65">
        <v>17.754781997338103</v>
      </c>
      <c r="I69" s="65"/>
      <c r="J69" s="65">
        <v>410.13776000000001</v>
      </c>
      <c r="K69" s="11"/>
      <c r="N69" s="66"/>
    </row>
    <row r="70" spans="1:14" x14ac:dyDescent="0.25">
      <c r="A70" s="57"/>
      <c r="B70" s="64" t="s">
        <v>46</v>
      </c>
      <c r="C70" s="64">
        <v>2000</v>
      </c>
      <c r="D70" s="65">
        <v>193.23757999999998</v>
      </c>
      <c r="E70" s="65"/>
      <c r="F70" s="97">
        <v>65.528789041178499</v>
      </c>
      <c r="G70" s="65"/>
      <c r="H70" s="65">
        <v>2.8278019849445899</v>
      </c>
      <c r="I70" s="65"/>
      <c r="J70" s="65">
        <v>193.23757999999998</v>
      </c>
      <c r="K70" s="11"/>
      <c r="N70" s="66"/>
    </row>
    <row r="71" spans="1:14" x14ac:dyDescent="0.25">
      <c r="A71" s="57"/>
      <c r="B71" s="64" t="s">
        <v>47</v>
      </c>
      <c r="C71" s="64">
        <v>2005</v>
      </c>
      <c r="D71" s="65">
        <v>11.069000000000001</v>
      </c>
      <c r="E71" s="65"/>
      <c r="F71" s="97" t="s">
        <v>166</v>
      </c>
      <c r="G71" s="65"/>
      <c r="H71" s="65">
        <v>1.8612101211896812</v>
      </c>
      <c r="I71" s="65"/>
      <c r="J71" s="65">
        <v>14.450370000000001</v>
      </c>
      <c r="K71" s="11"/>
      <c r="N71" s="66"/>
    </row>
    <row r="72" spans="1:14" x14ac:dyDescent="0.25">
      <c r="A72" s="57"/>
      <c r="B72" s="64" t="s">
        <v>48</v>
      </c>
      <c r="C72" s="64">
        <v>2000</v>
      </c>
      <c r="D72" s="65">
        <v>3.9340000000000002</v>
      </c>
      <c r="E72" s="65"/>
      <c r="F72" s="97" t="s">
        <v>166</v>
      </c>
      <c r="G72" s="65"/>
      <c r="H72" s="65">
        <v>1.1128221781443308</v>
      </c>
      <c r="I72" s="65"/>
      <c r="J72" s="65">
        <v>12.223000000000001</v>
      </c>
      <c r="K72" s="11"/>
      <c r="N72" s="66"/>
    </row>
    <row r="73" spans="1:14" x14ac:dyDescent="0.25">
      <c r="A73" s="57"/>
      <c r="B73" s="64" t="s">
        <v>49</v>
      </c>
      <c r="C73" s="64">
        <v>2012</v>
      </c>
      <c r="D73" s="65">
        <v>19.18947</v>
      </c>
      <c r="E73" s="65"/>
      <c r="F73" s="97">
        <v>-52.765439592614662</v>
      </c>
      <c r="G73" s="65"/>
      <c r="H73" s="65">
        <v>14.493119543216219</v>
      </c>
      <c r="I73" s="65"/>
      <c r="J73" s="65">
        <v>17.238289999999999</v>
      </c>
      <c r="K73" s="11"/>
      <c r="N73" s="66"/>
    </row>
    <row r="74" spans="1:14" x14ac:dyDescent="0.25">
      <c r="A74" s="58"/>
      <c r="B74" s="12" t="s">
        <v>50</v>
      </c>
      <c r="C74" s="12">
        <v>1995</v>
      </c>
      <c r="D74" s="66">
        <v>47.744999999999997</v>
      </c>
      <c r="E74" s="66"/>
      <c r="F74" s="98">
        <v>10.988423450648565</v>
      </c>
      <c r="G74" s="66"/>
      <c r="H74" s="66">
        <v>0.862344293754292</v>
      </c>
      <c r="I74" s="66"/>
      <c r="J74" s="66">
        <v>37.869</v>
      </c>
      <c r="N74" s="66"/>
    </row>
    <row r="75" spans="1:14" x14ac:dyDescent="0.25">
      <c r="A75" s="58"/>
      <c r="B75" s="12" t="s">
        <v>51</v>
      </c>
      <c r="C75" s="12">
        <v>2004</v>
      </c>
      <c r="D75" s="66">
        <v>2.7100599999999999</v>
      </c>
      <c r="E75" s="66"/>
      <c r="F75" s="98" t="s">
        <v>166</v>
      </c>
      <c r="G75" s="66"/>
      <c r="H75" s="66">
        <v>3.3115946013649333</v>
      </c>
      <c r="I75" s="66"/>
      <c r="J75" s="66">
        <v>-5.2776399999999999</v>
      </c>
      <c r="N75" s="66"/>
    </row>
    <row r="76" spans="1:14" x14ac:dyDescent="0.25">
      <c r="A76" s="58"/>
      <c r="B76" s="12" t="s">
        <v>52</v>
      </c>
      <c r="C76" s="12">
        <v>2012</v>
      </c>
      <c r="D76" s="66">
        <v>60.965730000000001</v>
      </c>
      <c r="E76" s="66"/>
      <c r="F76" s="98">
        <v>-13.313477122368939</v>
      </c>
      <c r="G76" s="66"/>
      <c r="H76" s="66">
        <v>11.238660085343849</v>
      </c>
      <c r="I76" s="66"/>
      <c r="J76" s="66">
        <v>35.113140000000001</v>
      </c>
      <c r="N76" s="66"/>
    </row>
    <row r="77" spans="1:14" x14ac:dyDescent="0.25">
      <c r="A77" s="58"/>
      <c r="B77" s="12" t="s">
        <v>53</v>
      </c>
      <c r="C77" s="12">
        <v>2012</v>
      </c>
      <c r="D77" s="66">
        <v>496.39598999999998</v>
      </c>
      <c r="E77" s="66"/>
      <c r="F77" s="98">
        <v>-11.418594136777216</v>
      </c>
      <c r="G77" s="66"/>
      <c r="H77" s="66">
        <v>7.809659349158121</v>
      </c>
      <c r="I77" s="66"/>
      <c r="J77" s="66">
        <v>452.14218</v>
      </c>
      <c r="N77" s="66"/>
    </row>
    <row r="78" spans="1:14" x14ac:dyDescent="0.25">
      <c r="A78" s="58"/>
      <c r="B78" s="12" t="s">
        <v>54</v>
      </c>
      <c r="C78" s="12">
        <v>2000</v>
      </c>
      <c r="D78" s="66">
        <v>6.1595500000000003</v>
      </c>
      <c r="E78" s="66"/>
      <c r="F78" s="98" t="s">
        <v>166</v>
      </c>
      <c r="G78" s="66"/>
      <c r="H78" s="66">
        <v>5.0014696950504574</v>
      </c>
      <c r="I78" s="66"/>
      <c r="J78" s="66">
        <v>-57.995950000000001</v>
      </c>
      <c r="N78" s="66"/>
    </row>
    <row r="79" spans="1:14" x14ac:dyDescent="0.25">
      <c r="A79" s="57"/>
      <c r="B79" s="64" t="s">
        <v>55</v>
      </c>
      <c r="C79" s="64">
        <v>2000</v>
      </c>
      <c r="D79" s="65">
        <v>19.383189999999999</v>
      </c>
      <c r="E79" s="65"/>
      <c r="F79" s="97" t="s">
        <v>166</v>
      </c>
      <c r="G79" s="65"/>
      <c r="H79" s="65">
        <v>15.773271715398705</v>
      </c>
      <c r="I79" s="65"/>
      <c r="J79" s="65">
        <v>19.81926</v>
      </c>
      <c r="K79" s="11"/>
      <c r="N79" s="66"/>
    </row>
    <row r="80" spans="1:14" x14ac:dyDescent="0.25">
      <c r="A80" s="57"/>
      <c r="B80" s="64" t="s">
        <v>56</v>
      </c>
      <c r="C80" s="64">
        <v>2006</v>
      </c>
      <c r="D80" s="65">
        <v>12.21869</v>
      </c>
      <c r="E80" s="65"/>
      <c r="F80" s="97">
        <v>-73.052408759832403</v>
      </c>
      <c r="G80" s="65"/>
      <c r="H80" s="65">
        <v>2.7586761991932605</v>
      </c>
      <c r="I80" s="65"/>
      <c r="J80" s="65">
        <v>12.21869</v>
      </c>
      <c r="K80" s="11"/>
      <c r="N80" s="66"/>
    </row>
    <row r="81" spans="1:14" x14ac:dyDescent="0.25">
      <c r="A81" s="57"/>
      <c r="B81" s="64" t="s">
        <v>57</v>
      </c>
      <c r="C81" s="64">
        <v>2012</v>
      </c>
      <c r="D81" s="65">
        <v>939.0833100000001</v>
      </c>
      <c r="E81" s="65"/>
      <c r="F81" s="97">
        <v>-24.755880333105889</v>
      </c>
      <c r="G81" s="65"/>
      <c r="H81" s="65">
        <v>11.668827134169618</v>
      </c>
      <c r="I81" s="65"/>
      <c r="J81" s="65">
        <v>935.59546999999998</v>
      </c>
      <c r="K81" s="11"/>
      <c r="N81" s="66"/>
    </row>
    <row r="82" spans="1:14" x14ac:dyDescent="0.25">
      <c r="A82" s="57"/>
      <c r="B82" s="64" t="s">
        <v>58</v>
      </c>
      <c r="C82" s="64">
        <v>2006</v>
      </c>
      <c r="D82" s="65">
        <v>18.227040000000002</v>
      </c>
      <c r="E82" s="65"/>
      <c r="F82" s="97">
        <v>97.515216993185007</v>
      </c>
      <c r="G82" s="65"/>
      <c r="H82" s="65">
        <v>0.96823616517487343</v>
      </c>
      <c r="I82" s="65"/>
      <c r="J82" s="65">
        <v>23.793089999999999</v>
      </c>
      <c r="K82" s="11"/>
      <c r="N82" s="66"/>
    </row>
    <row r="83" spans="1:14" x14ac:dyDescent="0.25">
      <c r="A83" s="57"/>
      <c r="B83" s="64" t="s">
        <v>59</v>
      </c>
      <c r="C83" s="64">
        <v>2012</v>
      </c>
      <c r="D83" s="65">
        <v>110.99406</v>
      </c>
      <c r="E83" s="65"/>
      <c r="F83" s="97">
        <v>5.7735735455855597</v>
      </c>
      <c r="G83" s="65"/>
      <c r="H83" s="65">
        <v>9.9907683960142073</v>
      </c>
      <c r="I83" s="65"/>
      <c r="J83" s="65">
        <v>108.12850999999999</v>
      </c>
      <c r="K83" s="11"/>
      <c r="N83" s="66"/>
    </row>
    <row r="84" spans="1:14" x14ac:dyDescent="0.25">
      <c r="A84" s="58"/>
      <c r="B84" s="12" t="s">
        <v>60</v>
      </c>
      <c r="C84" s="12">
        <v>1994</v>
      </c>
      <c r="D84" s="66">
        <v>1.6064700000000001</v>
      </c>
      <c r="E84" s="66"/>
      <c r="F84" s="98" t="s">
        <v>166</v>
      </c>
      <c r="G84" s="66"/>
      <c r="H84" s="66">
        <v>16.161182258080743</v>
      </c>
      <c r="I84" s="66"/>
      <c r="J84" s="66">
        <v>1.51447</v>
      </c>
      <c r="N84" s="66"/>
    </row>
    <row r="85" spans="1:14" x14ac:dyDescent="0.25">
      <c r="A85" s="58"/>
      <c r="B85" s="12" t="s">
        <v>61</v>
      </c>
      <c r="C85" s="12">
        <v>1990</v>
      </c>
      <c r="D85" s="66">
        <v>14.742180000000001</v>
      </c>
      <c r="E85" s="66"/>
      <c r="F85" s="98">
        <v>0</v>
      </c>
      <c r="G85" s="66"/>
      <c r="H85" s="66">
        <v>1.6096636289577375</v>
      </c>
      <c r="I85" s="66"/>
      <c r="J85" s="66">
        <v>-24.803639999999998</v>
      </c>
      <c r="N85" s="66"/>
    </row>
    <row r="86" spans="1:14" x14ac:dyDescent="0.25">
      <c r="A86" s="58"/>
      <c r="B86" s="12" t="s">
        <v>62</v>
      </c>
      <c r="C86" s="12">
        <v>1994</v>
      </c>
      <c r="D86" s="66">
        <v>5.0576400000000001</v>
      </c>
      <c r="E86" s="66"/>
      <c r="F86" s="98" t="s">
        <v>166</v>
      </c>
      <c r="G86" s="66"/>
      <c r="H86" s="66">
        <v>0.67109593201730966</v>
      </c>
      <c r="I86" s="66"/>
      <c r="J86" s="66">
        <v>-12.539010000000001</v>
      </c>
      <c r="N86" s="66"/>
    </row>
    <row r="87" spans="1:14" x14ac:dyDescent="0.25">
      <c r="A87" s="58"/>
      <c r="B87" s="12" t="s">
        <v>63</v>
      </c>
      <c r="C87" s="12">
        <v>1994</v>
      </c>
      <c r="D87" s="66">
        <v>1.6939600000000001</v>
      </c>
      <c r="E87" s="66"/>
      <c r="F87" s="98" t="s">
        <v>166</v>
      </c>
      <c r="G87" s="66"/>
      <c r="H87" s="66">
        <v>1.4664910991238072</v>
      </c>
      <c r="I87" s="66"/>
      <c r="J87" s="66">
        <v>-11286.707039999999</v>
      </c>
      <c r="N87" s="66"/>
    </row>
    <row r="88" spans="1:14" x14ac:dyDescent="0.25">
      <c r="A88" s="58"/>
      <c r="B88" s="12" t="s">
        <v>64</v>
      </c>
      <c r="C88" s="12">
        <v>2004</v>
      </c>
      <c r="D88" s="66">
        <v>3.0717099999999999</v>
      </c>
      <c r="E88" s="66"/>
      <c r="F88" s="98">
        <v>13.167250608810347</v>
      </c>
      <c r="G88" s="66"/>
      <c r="H88" s="66">
        <v>4.1388672553970691</v>
      </c>
      <c r="I88" s="66"/>
      <c r="J88" s="66">
        <v>-51.572389999999999</v>
      </c>
      <c r="N88" s="66"/>
    </row>
    <row r="89" spans="1:14" x14ac:dyDescent="0.25">
      <c r="A89" s="57"/>
      <c r="B89" s="64" t="s">
        <v>65</v>
      </c>
      <c r="C89" s="64">
        <v>2000</v>
      </c>
      <c r="D89" s="65">
        <v>6.6831199999999997</v>
      </c>
      <c r="E89" s="65"/>
      <c r="F89" s="97" t="s">
        <v>166</v>
      </c>
      <c r="G89" s="65"/>
      <c r="H89" s="65">
        <v>0.78172442293444466</v>
      </c>
      <c r="I89" s="65"/>
      <c r="J89" s="65">
        <v>7.8323199999999993</v>
      </c>
      <c r="K89" s="11"/>
      <c r="N89" s="66"/>
    </row>
    <row r="90" spans="1:14" x14ac:dyDescent="0.25">
      <c r="A90" s="57"/>
      <c r="B90" s="64" t="s">
        <v>66</v>
      </c>
      <c r="C90" s="64">
        <v>2000</v>
      </c>
      <c r="D90" s="65">
        <v>10.2981</v>
      </c>
      <c r="E90" s="65"/>
      <c r="F90" s="97" t="s">
        <v>166</v>
      </c>
      <c r="G90" s="65"/>
      <c r="H90" s="65">
        <v>1.6495223511471901</v>
      </c>
      <c r="I90" s="65"/>
      <c r="J90" s="65">
        <v>14.478719999999999</v>
      </c>
      <c r="K90" s="11"/>
      <c r="N90" s="66"/>
    </row>
    <row r="91" spans="1:14" x14ac:dyDescent="0.25">
      <c r="A91" s="57"/>
      <c r="B91" s="64" t="s">
        <v>67</v>
      </c>
      <c r="C91" s="64">
        <v>2012</v>
      </c>
      <c r="D91" s="65">
        <v>61.98066</v>
      </c>
      <c r="E91" s="65"/>
      <c r="F91" s="97">
        <v>-36.496910584032648</v>
      </c>
      <c r="G91" s="65"/>
      <c r="H91" s="65">
        <v>6.2239989138745493</v>
      </c>
      <c r="I91" s="65"/>
      <c r="J91" s="65">
        <v>57.573550000000004</v>
      </c>
      <c r="K91" s="11"/>
      <c r="N91" s="66"/>
    </row>
    <row r="92" spans="1:14" x14ac:dyDescent="0.25">
      <c r="A92" s="57"/>
      <c r="B92" s="64" t="s">
        <v>68</v>
      </c>
      <c r="C92" s="64">
        <v>2012</v>
      </c>
      <c r="D92" s="65">
        <v>4.4677299999999995</v>
      </c>
      <c r="E92" s="65"/>
      <c r="F92" s="97">
        <v>26.275550581106128</v>
      </c>
      <c r="G92" s="65"/>
      <c r="H92" s="65">
        <v>13.814574205258388</v>
      </c>
      <c r="I92" s="65"/>
      <c r="J92" s="65">
        <v>5.17387</v>
      </c>
      <c r="K92" s="11"/>
      <c r="N92" s="66"/>
    </row>
    <row r="93" spans="1:14" x14ac:dyDescent="0.25">
      <c r="A93" s="57"/>
      <c r="B93" s="64" t="s">
        <v>69</v>
      </c>
      <c r="C93" s="64">
        <v>2000</v>
      </c>
      <c r="D93" s="65">
        <v>1523.76656</v>
      </c>
      <c r="E93" s="65"/>
      <c r="F93" s="97" t="s">
        <v>166</v>
      </c>
      <c r="G93" s="65"/>
      <c r="H93" s="65">
        <v>1.446410951747978</v>
      </c>
      <c r="I93" s="65"/>
      <c r="J93" s="65">
        <v>1301.20434</v>
      </c>
      <c r="K93" s="11"/>
      <c r="N93" s="66"/>
    </row>
    <row r="94" spans="1:14" x14ac:dyDescent="0.25">
      <c r="A94" s="58"/>
      <c r="B94" s="12" t="s">
        <v>70</v>
      </c>
      <c r="C94" s="12">
        <v>2000</v>
      </c>
      <c r="D94" s="66">
        <v>554.33348000000001</v>
      </c>
      <c r="E94" s="66"/>
      <c r="F94" s="98">
        <v>107.75684914371905</v>
      </c>
      <c r="G94" s="66"/>
      <c r="H94" s="66">
        <v>2.6204611820110335</v>
      </c>
      <c r="I94" s="66"/>
      <c r="J94" s="66">
        <v>1375.5879299999999</v>
      </c>
      <c r="N94" s="66"/>
    </row>
    <row r="95" spans="1:14" x14ac:dyDescent="0.25">
      <c r="A95" s="58"/>
      <c r="B95" s="12" t="s">
        <v>71</v>
      </c>
      <c r="C95" s="12">
        <v>2000</v>
      </c>
      <c r="D95" s="66">
        <v>483.66917000000001</v>
      </c>
      <c r="E95" s="66"/>
      <c r="F95" s="98" t="s">
        <v>166</v>
      </c>
      <c r="G95" s="66"/>
      <c r="H95" s="66">
        <v>7.3450070555742215</v>
      </c>
      <c r="I95" s="66"/>
      <c r="J95" s="66">
        <v>492.95466999999996</v>
      </c>
      <c r="N95" s="66"/>
    </row>
    <row r="96" spans="1:14" x14ac:dyDescent="0.25">
      <c r="A96" s="58"/>
      <c r="B96" s="12" t="s">
        <v>72</v>
      </c>
      <c r="C96" s="12">
        <v>2012</v>
      </c>
      <c r="D96" s="66">
        <v>58.531239999999997</v>
      </c>
      <c r="E96" s="66"/>
      <c r="F96" s="98">
        <v>5.9460484843592187</v>
      </c>
      <c r="G96" s="66"/>
      <c r="H96" s="66">
        <v>12.5391806280726</v>
      </c>
      <c r="I96" s="66"/>
      <c r="J96" s="66">
        <v>55.386389999999999</v>
      </c>
      <c r="N96" s="66"/>
    </row>
    <row r="97" spans="1:14" x14ac:dyDescent="0.25">
      <c r="A97" s="58"/>
      <c r="B97" s="12" t="s">
        <v>73</v>
      </c>
      <c r="C97" s="12">
        <v>2010</v>
      </c>
      <c r="D97" s="66">
        <v>75.415549999999996</v>
      </c>
      <c r="E97" s="66"/>
      <c r="F97" s="98" t="s">
        <v>166</v>
      </c>
      <c r="G97" s="66"/>
      <c r="H97" s="66">
        <v>10.163316698039774</v>
      </c>
      <c r="I97" s="66"/>
      <c r="J97" s="66">
        <v>75.004469999999998</v>
      </c>
      <c r="N97" s="66"/>
    </row>
    <row r="98" spans="1:14" x14ac:dyDescent="0.25">
      <c r="A98" s="58"/>
      <c r="B98" s="12" t="s">
        <v>74</v>
      </c>
      <c r="C98" s="12">
        <v>2012</v>
      </c>
      <c r="D98" s="66">
        <v>461.19123999999999</v>
      </c>
      <c r="E98" s="66"/>
      <c r="F98" s="98">
        <v>-11.14788820989842</v>
      </c>
      <c r="G98" s="66"/>
      <c r="H98" s="66">
        <v>7.7202689215592226</v>
      </c>
      <c r="I98" s="66"/>
      <c r="J98" s="66">
        <v>442.63495</v>
      </c>
      <c r="N98" s="66"/>
    </row>
    <row r="99" spans="1:14" x14ac:dyDescent="0.25">
      <c r="A99" s="57"/>
      <c r="B99" s="64" t="s">
        <v>75</v>
      </c>
      <c r="C99" s="64">
        <v>1994</v>
      </c>
      <c r="D99" s="65">
        <v>116.3142</v>
      </c>
      <c r="E99" s="65"/>
      <c r="F99" s="97" t="s">
        <v>166</v>
      </c>
      <c r="G99" s="65"/>
      <c r="H99" s="65">
        <v>47.149887936412583</v>
      </c>
      <c r="I99" s="65"/>
      <c r="J99" s="65">
        <v>116.1472</v>
      </c>
      <c r="K99" s="11"/>
      <c r="N99" s="66"/>
    </row>
    <row r="100" spans="1:14" x14ac:dyDescent="0.25">
      <c r="A100" s="57"/>
      <c r="B100" s="64" t="s">
        <v>76</v>
      </c>
      <c r="C100" s="64">
        <v>2012</v>
      </c>
      <c r="D100" s="65">
        <v>1343.13679</v>
      </c>
      <c r="E100" s="65"/>
      <c r="F100" s="97">
        <v>8.8112976912845316</v>
      </c>
      <c r="G100" s="65"/>
      <c r="H100" s="65">
        <v>10.564249496623093</v>
      </c>
      <c r="I100" s="65"/>
      <c r="J100" s="65">
        <v>1268.07143</v>
      </c>
      <c r="K100" s="11"/>
      <c r="N100" s="66"/>
    </row>
    <row r="101" spans="1:14" x14ac:dyDescent="0.25">
      <c r="A101" s="57"/>
      <c r="B101" s="64" t="s">
        <v>77</v>
      </c>
      <c r="C101" s="64">
        <v>2006</v>
      </c>
      <c r="D101" s="65">
        <v>27.751999999999999</v>
      </c>
      <c r="E101" s="65"/>
      <c r="F101" s="97" t="s">
        <v>166</v>
      </c>
      <c r="G101" s="65"/>
      <c r="H101" s="65">
        <v>5.0182470202802136</v>
      </c>
      <c r="I101" s="65"/>
      <c r="J101" s="65">
        <v>28.620330000000003</v>
      </c>
      <c r="K101" s="11"/>
      <c r="N101" s="66"/>
    </row>
    <row r="102" spans="1:14" x14ac:dyDescent="0.25">
      <c r="A102" s="57"/>
      <c r="B102" s="64" t="s">
        <v>78</v>
      </c>
      <c r="C102" s="64">
        <v>2012</v>
      </c>
      <c r="D102" s="65">
        <v>283.54996999999997</v>
      </c>
      <c r="E102" s="65"/>
      <c r="F102" s="97">
        <v>-20.707944046955674</v>
      </c>
      <c r="G102" s="65"/>
      <c r="H102" s="65">
        <v>16.856447316834362</v>
      </c>
      <c r="I102" s="65"/>
      <c r="J102" s="65">
        <v>260.03207000000003</v>
      </c>
      <c r="K102" s="11"/>
      <c r="N102" s="66"/>
    </row>
    <row r="103" spans="1:14" x14ac:dyDescent="0.25">
      <c r="A103" s="57"/>
      <c r="B103" s="64" t="s">
        <v>79</v>
      </c>
      <c r="C103" s="64">
        <v>1994</v>
      </c>
      <c r="D103" s="65">
        <v>21.466229999999999</v>
      </c>
      <c r="E103" s="65"/>
      <c r="F103" s="97" t="s">
        <v>166</v>
      </c>
      <c r="G103" s="65"/>
      <c r="H103" s="65">
        <v>0.80675579520197782</v>
      </c>
      <c r="I103" s="65"/>
      <c r="J103" s="65">
        <v>-6.5339900000000002</v>
      </c>
      <c r="K103" s="11"/>
      <c r="N103" s="66"/>
    </row>
    <row r="104" spans="1:14" x14ac:dyDescent="0.25">
      <c r="A104" s="58"/>
      <c r="B104" s="12" t="s">
        <v>80</v>
      </c>
      <c r="C104" s="12">
        <v>1994</v>
      </c>
      <c r="D104" s="66">
        <v>2.7969999999999998E-2</v>
      </c>
      <c r="E104" s="66"/>
      <c r="F104" s="98" t="s">
        <v>166</v>
      </c>
      <c r="G104" s="66"/>
      <c r="H104" s="66">
        <v>0.36479119388580217</v>
      </c>
      <c r="I104" s="66"/>
      <c r="J104" s="66">
        <v>2.7969999999999998E-2</v>
      </c>
      <c r="N104" s="66"/>
    </row>
    <row r="105" spans="1:14" x14ac:dyDescent="0.25">
      <c r="A105" s="58"/>
      <c r="B105" s="12" t="s">
        <v>193</v>
      </c>
      <c r="C105" s="12">
        <v>1994</v>
      </c>
      <c r="D105" s="66">
        <v>32.373390000000001</v>
      </c>
      <c r="E105" s="66"/>
      <c r="F105" s="98" t="s">
        <v>166</v>
      </c>
      <c r="G105" s="66"/>
      <c r="H105" s="66">
        <v>19.134441875983736</v>
      </c>
      <c r="I105" s="66"/>
      <c r="J105" s="66">
        <v>32.351390000000002</v>
      </c>
      <c r="N105" s="66"/>
    </row>
    <row r="106" spans="1:14" x14ac:dyDescent="0.25">
      <c r="A106" s="58"/>
      <c r="B106" s="12" t="s">
        <v>81</v>
      </c>
      <c r="C106" s="12">
        <v>2005</v>
      </c>
      <c r="D106" s="66">
        <v>12.017149999999999</v>
      </c>
      <c r="E106" s="66"/>
      <c r="F106" s="98">
        <v>-60.285516374377615</v>
      </c>
      <c r="G106" s="66"/>
      <c r="H106" s="66">
        <v>2.3491780813884158</v>
      </c>
      <c r="I106" s="66"/>
      <c r="J106" s="66">
        <v>11.329040000000001</v>
      </c>
      <c r="N106" s="66"/>
    </row>
    <row r="107" spans="1:14" x14ac:dyDescent="0.25">
      <c r="A107" s="58"/>
      <c r="B107" s="12" t="s">
        <v>194</v>
      </c>
      <c r="C107" s="12">
        <v>2000</v>
      </c>
      <c r="D107" s="66">
        <v>8.89818</v>
      </c>
      <c r="E107" s="66"/>
      <c r="F107" s="98">
        <v>29.587158635473948</v>
      </c>
      <c r="G107" s="66"/>
      <c r="H107" s="66">
        <v>1.6654279462439634</v>
      </c>
      <c r="I107" s="66"/>
      <c r="J107" s="66">
        <v>50.817970000000003</v>
      </c>
      <c r="N107" s="66"/>
    </row>
    <row r="108" spans="1:14" x14ac:dyDescent="0.25">
      <c r="A108" s="58"/>
      <c r="B108" s="12" t="s">
        <v>82</v>
      </c>
      <c r="C108" s="12">
        <v>2012</v>
      </c>
      <c r="D108" s="66">
        <v>10.979649999999999</v>
      </c>
      <c r="E108" s="66"/>
      <c r="F108" s="98">
        <v>-58.113818073891409</v>
      </c>
      <c r="G108" s="66"/>
      <c r="H108" s="66">
        <v>5.3898698633835522</v>
      </c>
      <c r="I108" s="66"/>
      <c r="J108" s="66">
        <v>-1.3208900000000001</v>
      </c>
      <c r="N108" s="66"/>
    </row>
    <row r="109" spans="1:14" x14ac:dyDescent="0.25">
      <c r="A109" s="57"/>
      <c r="B109" s="64" t="s">
        <v>83</v>
      </c>
      <c r="C109" s="64">
        <v>2000</v>
      </c>
      <c r="D109" s="65">
        <v>18.446840000000002</v>
      </c>
      <c r="E109" s="65"/>
      <c r="F109" s="97" t="s">
        <v>166</v>
      </c>
      <c r="G109" s="65"/>
      <c r="H109" s="65">
        <v>5.7015991939123065</v>
      </c>
      <c r="I109" s="65"/>
      <c r="J109" s="65">
        <v>18.370069999999998</v>
      </c>
      <c r="K109" s="11"/>
      <c r="N109" s="66"/>
    </row>
    <row r="110" spans="1:14" x14ac:dyDescent="0.25">
      <c r="A110" s="57"/>
      <c r="B110" s="64" t="s">
        <v>84</v>
      </c>
      <c r="C110" s="64">
        <v>2000</v>
      </c>
      <c r="D110" s="65">
        <v>3.5128900000000001</v>
      </c>
      <c r="E110" s="65"/>
      <c r="F110" s="97" t="s">
        <v>166</v>
      </c>
      <c r="G110" s="65"/>
      <c r="H110" s="65">
        <v>1.9284301110213258</v>
      </c>
      <c r="I110" s="65"/>
      <c r="J110" s="65">
        <v>2.1349099999999996</v>
      </c>
      <c r="K110" s="11"/>
      <c r="N110" s="66"/>
    </row>
    <row r="111" spans="1:14" x14ac:dyDescent="0.25">
      <c r="A111" s="57"/>
      <c r="B111" s="64" t="s">
        <v>195</v>
      </c>
      <c r="C111" s="64">
        <v>2000</v>
      </c>
      <c r="D111" s="65">
        <v>8.0217799999999997</v>
      </c>
      <c r="E111" s="65"/>
      <c r="F111" s="97" t="s">
        <v>166</v>
      </c>
      <c r="G111" s="65"/>
      <c r="H111" s="65">
        <v>2.7738135415053002</v>
      </c>
      <c r="I111" s="65"/>
      <c r="J111" s="65">
        <v>-88.78922</v>
      </c>
      <c r="K111" s="11"/>
      <c r="N111" s="66"/>
    </row>
    <row r="112" spans="1:14" x14ac:dyDescent="0.25">
      <c r="A112" s="57"/>
      <c r="B112" s="64" t="s">
        <v>85</v>
      </c>
      <c r="C112" s="64">
        <v>2012</v>
      </c>
      <c r="D112" s="65">
        <v>0.2253</v>
      </c>
      <c r="E112" s="65"/>
      <c r="F112" s="97">
        <v>-1.4737394498622365</v>
      </c>
      <c r="G112" s="65"/>
      <c r="H112" s="65">
        <v>6.1663519172345849</v>
      </c>
      <c r="I112" s="65"/>
      <c r="J112" s="65">
        <v>0.21838999999999997</v>
      </c>
      <c r="K112" s="11"/>
      <c r="N112" s="66"/>
    </row>
    <row r="113" spans="1:14" x14ac:dyDescent="0.25">
      <c r="A113" s="57"/>
      <c r="B113" s="64" t="s">
        <v>86</v>
      </c>
      <c r="C113" s="64">
        <v>2012</v>
      </c>
      <c r="D113" s="65">
        <v>21.62276</v>
      </c>
      <c r="E113" s="65"/>
      <c r="F113" s="97">
        <v>-55.619511129829824</v>
      </c>
      <c r="G113" s="65"/>
      <c r="H113" s="65">
        <v>7.168171282176405</v>
      </c>
      <c r="I113" s="65"/>
      <c r="J113" s="65">
        <v>13.54613</v>
      </c>
      <c r="K113" s="11"/>
      <c r="N113" s="66"/>
    </row>
    <row r="114" spans="1:14" x14ac:dyDescent="0.25">
      <c r="A114" s="58"/>
      <c r="B114" s="12" t="s">
        <v>87</v>
      </c>
      <c r="C114" s="12">
        <v>2012</v>
      </c>
      <c r="D114" s="66">
        <v>11.838190000000001</v>
      </c>
      <c r="E114" s="66"/>
      <c r="F114" s="98">
        <v>-8.2488664987405507</v>
      </c>
      <c r="G114" s="66"/>
      <c r="H114" s="66">
        <v>22.766581855875504</v>
      </c>
      <c r="I114" s="66"/>
      <c r="J114" s="66">
        <v>11.40016</v>
      </c>
      <c r="N114" s="66"/>
    </row>
    <row r="115" spans="1:14" x14ac:dyDescent="0.25">
      <c r="A115" s="58"/>
      <c r="B115" s="12" t="s">
        <v>88</v>
      </c>
      <c r="C115" s="12">
        <v>2000</v>
      </c>
      <c r="D115" s="66">
        <v>29.343900000000001</v>
      </c>
      <c r="E115" s="66"/>
      <c r="F115" s="98" t="s">
        <v>166</v>
      </c>
      <c r="G115" s="66"/>
      <c r="H115" s="66">
        <v>1.8637187832867605</v>
      </c>
      <c r="I115" s="66"/>
      <c r="J115" s="66">
        <v>-203.91220000000001</v>
      </c>
      <c r="N115" s="66"/>
    </row>
    <row r="116" spans="1:14" x14ac:dyDescent="0.25">
      <c r="A116" s="58"/>
      <c r="B116" s="12" t="s">
        <v>89</v>
      </c>
      <c r="C116" s="12">
        <v>1994</v>
      </c>
      <c r="D116" s="66">
        <v>7.0703399999999998</v>
      </c>
      <c r="E116" s="66"/>
      <c r="F116" s="98">
        <v>-12.110295653211613</v>
      </c>
      <c r="G116" s="66"/>
      <c r="H116" s="66">
        <v>0.72698149998169792</v>
      </c>
      <c r="I116" s="66"/>
      <c r="J116" s="66">
        <v>24.58588</v>
      </c>
      <c r="N116" s="66"/>
    </row>
    <row r="117" spans="1:14" x14ac:dyDescent="0.25">
      <c r="A117" s="58"/>
      <c r="B117" s="12" t="s">
        <v>90</v>
      </c>
      <c r="C117" s="12">
        <v>2000</v>
      </c>
      <c r="D117" s="66">
        <v>193.39661999999998</v>
      </c>
      <c r="E117" s="66"/>
      <c r="F117" s="98" t="s">
        <v>166</v>
      </c>
      <c r="G117" s="66"/>
      <c r="H117" s="66">
        <v>8.2574901206199574</v>
      </c>
      <c r="I117" s="66"/>
      <c r="J117" s="66">
        <v>-26.797580000000004</v>
      </c>
      <c r="N117" s="66"/>
    </row>
    <row r="118" spans="1:14" x14ac:dyDescent="0.25">
      <c r="A118" s="57"/>
      <c r="B118" s="64" t="s">
        <v>91</v>
      </c>
      <c r="C118" s="64">
        <v>1994</v>
      </c>
      <c r="D118" s="65">
        <v>0.15297999999999998</v>
      </c>
      <c r="E118" s="65"/>
      <c r="F118" s="97" t="s">
        <v>166</v>
      </c>
      <c r="G118" s="65"/>
      <c r="H118" s="65">
        <v>0.61620136709860107</v>
      </c>
      <c r="I118" s="65"/>
      <c r="J118" s="65">
        <v>0.15297999999999998</v>
      </c>
      <c r="K118" s="11"/>
      <c r="N118" s="66"/>
    </row>
    <row r="119" spans="1:14" x14ac:dyDescent="0.25">
      <c r="A119" s="57"/>
      <c r="B119" s="64" t="s">
        <v>92</v>
      </c>
      <c r="C119" s="64">
        <v>2000</v>
      </c>
      <c r="D119" s="65">
        <v>12.2987</v>
      </c>
      <c r="E119" s="65"/>
      <c r="F119" s="97" t="s">
        <v>166</v>
      </c>
      <c r="G119" s="65"/>
      <c r="H119" s="65">
        <v>1.1133142378250747</v>
      </c>
      <c r="I119" s="65"/>
      <c r="J119" s="65">
        <v>-52.314019999999999</v>
      </c>
      <c r="K119" s="11"/>
      <c r="N119" s="66"/>
    </row>
    <row r="120" spans="1:14" x14ac:dyDescent="0.25">
      <c r="A120" s="57"/>
      <c r="B120" s="64" t="s">
        <v>93</v>
      </c>
      <c r="C120" s="64">
        <v>2012</v>
      </c>
      <c r="D120" s="65">
        <v>3.1401500000000002</v>
      </c>
      <c r="E120" s="65"/>
      <c r="F120" s="97">
        <v>57.6507149168608</v>
      </c>
      <c r="G120" s="65"/>
      <c r="H120" s="65">
        <v>7.5557753202629474</v>
      </c>
      <c r="I120" s="65"/>
      <c r="J120" s="65">
        <v>3.1329400000000001</v>
      </c>
      <c r="K120" s="11"/>
      <c r="N120" s="66"/>
    </row>
    <row r="121" spans="1:14" x14ac:dyDescent="0.25">
      <c r="A121" s="57"/>
      <c r="B121" s="64" t="s">
        <v>94</v>
      </c>
      <c r="C121" s="64">
        <v>2000</v>
      </c>
      <c r="D121" s="65">
        <v>6.9438500000000003</v>
      </c>
      <c r="E121" s="65"/>
      <c r="F121" s="97" t="s">
        <v>166</v>
      </c>
      <c r="G121" s="65"/>
      <c r="H121" s="65">
        <v>2.5609634210253591</v>
      </c>
      <c r="I121" s="65"/>
      <c r="J121" s="65">
        <v>5.6243800000000004</v>
      </c>
      <c r="K121" s="11"/>
      <c r="N121" s="66"/>
    </row>
    <row r="122" spans="1:14" x14ac:dyDescent="0.25">
      <c r="A122" s="57"/>
      <c r="B122" s="64" t="s">
        <v>95</v>
      </c>
      <c r="C122" s="64">
        <v>2006</v>
      </c>
      <c r="D122" s="65">
        <v>4.75753</v>
      </c>
      <c r="E122" s="65"/>
      <c r="F122" s="97" t="s">
        <v>166</v>
      </c>
      <c r="G122" s="65"/>
      <c r="H122" s="65">
        <v>3.8751126076594384</v>
      </c>
      <c r="I122" s="65"/>
      <c r="J122" s="65">
        <v>4.57158</v>
      </c>
      <c r="K122" s="11"/>
      <c r="N122" s="66"/>
    </row>
    <row r="123" spans="1:14" x14ac:dyDescent="0.25">
      <c r="A123" s="58"/>
      <c r="B123" s="12" t="s">
        <v>96</v>
      </c>
      <c r="C123" s="12">
        <v>2006</v>
      </c>
      <c r="D123" s="66">
        <v>641.44749999999999</v>
      </c>
      <c r="E123" s="66"/>
      <c r="F123" s="98">
        <v>50.833479025552428</v>
      </c>
      <c r="G123" s="66"/>
      <c r="H123" s="66">
        <v>5.8447356617446529</v>
      </c>
      <c r="I123" s="66"/>
      <c r="J123" s="66">
        <v>711.65030000000002</v>
      </c>
      <c r="N123" s="66"/>
    </row>
    <row r="124" spans="1:14" x14ac:dyDescent="0.25">
      <c r="A124" s="58"/>
      <c r="B124" s="12" t="s">
        <v>196</v>
      </c>
      <c r="C124" s="12">
        <v>1994</v>
      </c>
      <c r="D124" s="66">
        <v>0.24600999999999998</v>
      </c>
      <c r="E124" s="66"/>
      <c r="F124" s="98" t="s">
        <v>166</v>
      </c>
      <c r="G124" s="66"/>
      <c r="H124" s="66">
        <v>2.3196017236014597</v>
      </c>
      <c r="I124" s="66"/>
      <c r="J124" s="66">
        <v>0.24600999999999998</v>
      </c>
      <c r="N124" s="66"/>
    </row>
    <row r="125" spans="1:14" x14ac:dyDescent="0.25">
      <c r="A125" s="58"/>
      <c r="B125" s="12" t="s">
        <v>97</v>
      </c>
      <c r="C125" s="12">
        <v>2012</v>
      </c>
      <c r="D125" s="66">
        <v>9.3469999999999998E-2</v>
      </c>
      <c r="E125" s="66"/>
      <c r="F125" s="98">
        <v>-14.686016794450532</v>
      </c>
      <c r="G125" s="66"/>
      <c r="H125" s="66">
        <v>2.498930595658218</v>
      </c>
      <c r="I125" s="66"/>
      <c r="J125" s="66">
        <v>9.3450000000000005E-2</v>
      </c>
      <c r="N125" s="66"/>
    </row>
    <row r="126" spans="1:14" x14ac:dyDescent="0.25">
      <c r="A126" s="58"/>
      <c r="B126" s="12" t="s">
        <v>98</v>
      </c>
      <c r="C126" s="12">
        <v>2006</v>
      </c>
      <c r="D126" s="66">
        <v>17.71095</v>
      </c>
      <c r="E126" s="66"/>
      <c r="F126" s="98">
        <v>-8.3160777330282567</v>
      </c>
      <c r="G126" s="66"/>
      <c r="H126" s="66">
        <v>7.5186959689045789</v>
      </c>
      <c r="I126" s="66"/>
      <c r="J126" s="66">
        <v>15.62837</v>
      </c>
      <c r="N126" s="66"/>
    </row>
    <row r="127" spans="1:14" x14ac:dyDescent="0.25">
      <c r="A127" s="57"/>
      <c r="B127" s="64" t="s">
        <v>197</v>
      </c>
      <c r="C127" s="64">
        <v>2003</v>
      </c>
      <c r="D127" s="65">
        <v>5.3136700000000001</v>
      </c>
      <c r="E127" s="65"/>
      <c r="F127" s="97">
        <v>4.8687874607507009</v>
      </c>
      <c r="G127" s="65"/>
      <c r="H127" s="65">
        <v>8.6496495323299509</v>
      </c>
      <c r="I127" s="65"/>
      <c r="J127" s="65">
        <v>4.4604099999999995</v>
      </c>
      <c r="K127" s="11"/>
      <c r="N127" s="66"/>
    </row>
    <row r="128" spans="1:14" x14ac:dyDescent="0.25">
      <c r="A128" s="57"/>
      <c r="B128" s="64" t="s">
        <v>99</v>
      </c>
      <c r="C128" s="64">
        <v>2000</v>
      </c>
      <c r="D128" s="65">
        <v>59.699690000000004</v>
      </c>
      <c r="E128" s="65"/>
      <c r="F128" s="97" t="s">
        <v>166</v>
      </c>
      <c r="G128" s="65"/>
      <c r="H128" s="65">
        <v>2.0212796825362322</v>
      </c>
      <c r="I128" s="65"/>
      <c r="J128" s="65">
        <v>63.344230000000003</v>
      </c>
      <c r="K128" s="11"/>
      <c r="N128" s="66"/>
    </row>
    <row r="129" spans="1:14" x14ac:dyDescent="0.25">
      <c r="A129" s="57"/>
      <c r="B129" s="64" t="s">
        <v>100</v>
      </c>
      <c r="C129" s="64">
        <v>1994</v>
      </c>
      <c r="D129" s="65">
        <v>8.223889999999999</v>
      </c>
      <c r="E129" s="65"/>
      <c r="F129" s="97">
        <v>21.23998437304202</v>
      </c>
      <c r="G129" s="65"/>
      <c r="H129" s="65">
        <v>0.53530268862365671</v>
      </c>
      <c r="I129" s="65"/>
      <c r="J129" s="65">
        <v>15.96927</v>
      </c>
      <c r="K129" s="11"/>
      <c r="N129" s="66"/>
    </row>
    <row r="130" spans="1:14" x14ac:dyDescent="0.25">
      <c r="A130" s="57"/>
      <c r="B130" s="64" t="s">
        <v>198</v>
      </c>
      <c r="C130" s="64">
        <v>2005</v>
      </c>
      <c r="D130" s="65">
        <v>38.374900000000004</v>
      </c>
      <c r="E130" s="65"/>
      <c r="F130" s="97" t="s">
        <v>166</v>
      </c>
      <c r="G130" s="65"/>
      <c r="H130" s="65">
        <v>0.76773286483801129</v>
      </c>
      <c r="I130" s="104"/>
      <c r="J130" s="65">
        <v>-57.399830000000001</v>
      </c>
      <c r="K130" s="11"/>
      <c r="N130" s="66"/>
    </row>
    <row r="131" spans="1:14" x14ac:dyDescent="0.25">
      <c r="A131" s="57"/>
      <c r="B131" s="64" t="s">
        <v>101</v>
      </c>
      <c r="C131" s="64">
        <v>2000</v>
      </c>
      <c r="D131" s="65">
        <v>9.085799999999999</v>
      </c>
      <c r="E131" s="65"/>
      <c r="F131" s="97" t="s">
        <v>166</v>
      </c>
      <c r="G131" s="65"/>
      <c r="H131" s="65">
        <v>4.7871575323519595</v>
      </c>
      <c r="I131" s="65"/>
      <c r="J131" s="65">
        <v>19.657799999999998</v>
      </c>
      <c r="K131" s="11"/>
      <c r="N131" s="66"/>
    </row>
    <row r="132" spans="1:14" x14ac:dyDescent="0.25">
      <c r="A132" s="58"/>
      <c r="B132" s="12" t="s">
        <v>102</v>
      </c>
      <c r="C132" s="12">
        <v>1994</v>
      </c>
      <c r="D132" s="66">
        <v>3.5900000000000001E-2</v>
      </c>
      <c r="E132" s="66"/>
      <c r="F132" s="98" t="s">
        <v>166</v>
      </c>
      <c r="G132" s="66"/>
      <c r="H132" s="66">
        <v>3.639866166480787</v>
      </c>
      <c r="I132" s="66"/>
      <c r="J132" s="66">
        <v>2.6850000000000002E-2</v>
      </c>
      <c r="N132" s="66"/>
    </row>
    <row r="133" spans="1:14" x14ac:dyDescent="0.25">
      <c r="A133" s="58"/>
      <c r="B133" s="12" t="s">
        <v>103</v>
      </c>
      <c r="C133" s="12">
        <v>1994</v>
      </c>
      <c r="D133" s="66">
        <v>31.188869999999998</v>
      </c>
      <c r="E133" s="66"/>
      <c r="F133" s="98" t="s">
        <v>166</v>
      </c>
      <c r="G133" s="66"/>
      <c r="H133" s="66">
        <v>1.4951934667793512</v>
      </c>
      <c r="I133" s="66"/>
      <c r="J133" s="66">
        <v>39.305730000000004</v>
      </c>
      <c r="N133" s="66"/>
    </row>
    <row r="134" spans="1:14" x14ac:dyDescent="0.25">
      <c r="A134" s="58"/>
      <c r="B134" s="12" t="s">
        <v>104</v>
      </c>
      <c r="C134" s="12">
        <v>2012</v>
      </c>
      <c r="D134" s="66">
        <v>191.6687</v>
      </c>
      <c r="E134" s="66"/>
      <c r="F134" s="98">
        <v>-9.5260462859522104</v>
      </c>
      <c r="G134" s="66"/>
      <c r="H134" s="66">
        <v>11.443373395860059</v>
      </c>
      <c r="I134" s="66"/>
      <c r="J134" s="66">
        <v>195.20489999999998</v>
      </c>
      <c r="N134" s="66"/>
    </row>
    <row r="135" spans="1:14" x14ac:dyDescent="0.25">
      <c r="A135" s="58"/>
      <c r="B135" s="12" t="s">
        <v>105</v>
      </c>
      <c r="C135" s="12">
        <v>2012</v>
      </c>
      <c r="D135" s="66">
        <v>76.047979999999995</v>
      </c>
      <c r="E135" s="66"/>
      <c r="F135" s="98">
        <v>25.405960016780593</v>
      </c>
      <c r="G135" s="66"/>
      <c r="H135" s="66">
        <v>17.143820069194792</v>
      </c>
      <c r="I135" s="66"/>
      <c r="J135" s="66">
        <v>49.449660000000002</v>
      </c>
      <c r="N135" s="66"/>
    </row>
    <row r="136" spans="1:14" s="17" customFormat="1" x14ac:dyDescent="0.25">
      <c r="A136" s="61"/>
      <c r="B136" s="12" t="s">
        <v>106</v>
      </c>
      <c r="C136" s="12">
        <v>2000</v>
      </c>
      <c r="D136" s="66">
        <v>11.980639999999999</v>
      </c>
      <c r="E136" s="66"/>
      <c r="F136" s="98" t="s">
        <v>166</v>
      </c>
      <c r="G136" s="66"/>
      <c r="H136" s="66">
        <v>2.3833570197453962</v>
      </c>
      <c r="I136" s="66"/>
      <c r="J136" s="66">
        <v>59.476639999999996</v>
      </c>
      <c r="N136" s="66"/>
    </row>
    <row r="137" spans="1:14" x14ac:dyDescent="0.25">
      <c r="A137" s="57"/>
      <c r="B137" s="64" t="s">
        <v>107</v>
      </c>
      <c r="C137" s="64">
        <v>2000</v>
      </c>
      <c r="D137" s="65">
        <v>13.627000000000001</v>
      </c>
      <c r="E137" s="65"/>
      <c r="F137" s="97">
        <v>180.83126218474231</v>
      </c>
      <c r="G137" s="65"/>
      <c r="H137" s="65">
        <v>1.214038226836009</v>
      </c>
      <c r="I137" s="65"/>
      <c r="J137" s="65">
        <v>-3.1629999999999998</v>
      </c>
      <c r="K137" s="11"/>
      <c r="N137" s="66"/>
    </row>
    <row r="138" spans="1:14" x14ac:dyDescent="0.25">
      <c r="A138" s="57"/>
      <c r="B138" s="64" t="s">
        <v>108</v>
      </c>
      <c r="C138" s="64">
        <v>2000</v>
      </c>
      <c r="D138" s="65">
        <v>212.44399999999999</v>
      </c>
      <c r="E138" s="65"/>
      <c r="F138" s="97" t="s">
        <v>166</v>
      </c>
      <c r="G138" s="65"/>
      <c r="H138" s="65">
        <v>1.728919805258804</v>
      </c>
      <c r="I138" s="65"/>
      <c r="J138" s="65">
        <v>310.447</v>
      </c>
      <c r="K138" s="11"/>
      <c r="N138" s="66"/>
    </row>
    <row r="139" spans="1:14" x14ac:dyDescent="0.25">
      <c r="A139" s="57"/>
      <c r="B139" s="64" t="s">
        <v>109</v>
      </c>
      <c r="C139" s="64">
        <v>1994</v>
      </c>
      <c r="D139" s="65">
        <v>4.4221499999999994</v>
      </c>
      <c r="E139" s="65"/>
      <c r="F139" s="97" t="s">
        <v>166</v>
      </c>
      <c r="G139" s="65"/>
      <c r="H139" s="65">
        <v>2007.3309123921924</v>
      </c>
      <c r="I139" s="104">
        <v>1</v>
      </c>
      <c r="J139" s="65">
        <v>4.5075000000000003</v>
      </c>
      <c r="K139" s="11"/>
      <c r="N139" s="66"/>
    </row>
    <row r="140" spans="1:14" x14ac:dyDescent="0.25">
      <c r="A140" s="57"/>
      <c r="B140" s="64" t="s">
        <v>110</v>
      </c>
      <c r="C140" s="64">
        <v>2012</v>
      </c>
      <c r="D140" s="65">
        <v>52.757239999999996</v>
      </c>
      <c r="E140" s="65"/>
      <c r="F140" s="97">
        <v>4.5323566958993498</v>
      </c>
      <c r="G140" s="65"/>
      <c r="H140" s="65">
        <v>10.512830169654789</v>
      </c>
      <c r="I140" s="65"/>
      <c r="J140" s="65">
        <v>26.079560000000001</v>
      </c>
      <c r="K140" s="11"/>
      <c r="N140" s="66"/>
    </row>
    <row r="141" spans="1:14" x14ac:dyDescent="0.25">
      <c r="A141" s="57"/>
      <c r="B141" s="64" t="s">
        <v>199</v>
      </c>
      <c r="C141" s="64">
        <v>1994</v>
      </c>
      <c r="D141" s="65">
        <v>20.87867</v>
      </c>
      <c r="E141" s="65"/>
      <c r="F141" s="97" t="s">
        <v>166</v>
      </c>
      <c r="G141" s="65"/>
      <c r="H141" s="65">
        <v>9.7584900298615711</v>
      </c>
      <c r="I141" s="65"/>
      <c r="J141" s="65">
        <v>20.87867</v>
      </c>
      <c r="K141" s="11"/>
      <c r="N141" s="66"/>
    </row>
    <row r="142" spans="1:14" x14ac:dyDescent="0.25">
      <c r="A142" s="58"/>
      <c r="B142" s="12" t="s">
        <v>111</v>
      </c>
      <c r="C142" s="12">
        <v>1994</v>
      </c>
      <c r="D142" s="66">
        <v>160.58920000000001</v>
      </c>
      <c r="E142" s="66"/>
      <c r="F142" s="98" t="s">
        <v>166</v>
      </c>
      <c r="G142" s="66"/>
      <c r="H142" s="66">
        <v>1.3431129572489591</v>
      </c>
      <c r="I142" s="66"/>
      <c r="J142" s="66">
        <v>167.1163</v>
      </c>
      <c r="N142" s="66"/>
    </row>
    <row r="143" spans="1:14" x14ac:dyDescent="0.25">
      <c r="A143" s="58"/>
      <c r="B143" s="12" t="s">
        <v>112</v>
      </c>
      <c r="C143" s="12">
        <v>2000</v>
      </c>
      <c r="D143" s="66">
        <v>9.2469999999999997E-2</v>
      </c>
      <c r="E143" s="66"/>
      <c r="F143" s="98" t="s">
        <v>166</v>
      </c>
      <c r="G143" s="66"/>
      <c r="H143" s="66">
        <v>5.5025290092234451</v>
      </c>
      <c r="I143" s="66"/>
      <c r="J143" s="66">
        <v>9.2469999999999997E-2</v>
      </c>
      <c r="N143" s="66"/>
    </row>
    <row r="144" spans="1:14" x14ac:dyDescent="0.25">
      <c r="A144" s="58"/>
      <c r="B144" s="12" t="s">
        <v>113</v>
      </c>
      <c r="C144" s="12">
        <v>2000</v>
      </c>
      <c r="D144" s="66">
        <v>9.7077399999999994</v>
      </c>
      <c r="E144" s="66"/>
      <c r="F144" s="98" t="s">
        <v>166</v>
      </c>
      <c r="G144" s="66"/>
      <c r="H144" s="66">
        <v>3.0869887634161044</v>
      </c>
      <c r="I144" s="66"/>
      <c r="J144" s="66">
        <v>3.9037500000000001</v>
      </c>
      <c r="N144" s="66"/>
    </row>
    <row r="145" spans="1:14" x14ac:dyDescent="0.25">
      <c r="A145" s="58"/>
      <c r="B145" s="12" t="s">
        <v>114</v>
      </c>
      <c r="C145" s="12">
        <v>1994</v>
      </c>
      <c r="D145" s="66">
        <v>5.0122399999999994</v>
      </c>
      <c r="E145" s="66"/>
      <c r="F145" s="98" t="s">
        <v>166</v>
      </c>
      <c r="G145" s="66"/>
      <c r="H145" s="66">
        <v>1.0905346257537045</v>
      </c>
      <c r="I145" s="66"/>
      <c r="J145" s="66">
        <v>4.59924</v>
      </c>
      <c r="N145" s="66"/>
    </row>
    <row r="146" spans="1:14" x14ac:dyDescent="0.25">
      <c r="A146" s="58"/>
      <c r="B146" s="12" t="s">
        <v>115</v>
      </c>
      <c r="C146" s="12">
        <v>2000</v>
      </c>
      <c r="D146" s="66">
        <v>23.429880000000001</v>
      </c>
      <c r="E146" s="66"/>
      <c r="F146" s="98">
        <v>-58.307559396017041</v>
      </c>
      <c r="G146" s="66"/>
      <c r="H146" s="66">
        <v>4.4184786513595045</v>
      </c>
      <c r="I146" s="66"/>
      <c r="J146" s="66">
        <v>94.051520000000011</v>
      </c>
      <c r="N146" s="66"/>
    </row>
    <row r="147" spans="1:14" x14ac:dyDescent="0.25">
      <c r="A147" s="57"/>
      <c r="B147" s="64" t="s">
        <v>116</v>
      </c>
      <c r="C147" s="64">
        <v>2010</v>
      </c>
      <c r="D147" s="65">
        <v>80.59102</v>
      </c>
      <c r="E147" s="65"/>
      <c r="F147" s="97" t="s">
        <v>166</v>
      </c>
      <c r="G147" s="65"/>
      <c r="H147" s="65">
        <v>2.7436507366944327</v>
      </c>
      <c r="I147" s="65"/>
      <c r="J147" s="65">
        <v>124.10916999999999</v>
      </c>
      <c r="K147" s="11"/>
      <c r="N147" s="66"/>
    </row>
    <row r="148" spans="1:14" x14ac:dyDescent="0.25">
      <c r="A148" s="57"/>
      <c r="B148" s="64" t="s">
        <v>117</v>
      </c>
      <c r="C148" s="64">
        <v>2000</v>
      </c>
      <c r="D148" s="65">
        <v>126.87871000000001</v>
      </c>
      <c r="E148" s="65"/>
      <c r="F148" s="97" t="s">
        <v>166</v>
      </c>
      <c r="G148" s="65"/>
      <c r="H148" s="65">
        <v>1.6280643107852388</v>
      </c>
      <c r="I148" s="65"/>
      <c r="J148" s="65">
        <v>21.767340000000001</v>
      </c>
      <c r="K148" s="11"/>
      <c r="N148" s="66"/>
    </row>
    <row r="149" spans="1:14" x14ac:dyDescent="0.25">
      <c r="A149" s="57"/>
      <c r="B149" s="64" t="s">
        <v>118</v>
      </c>
      <c r="C149" s="64">
        <v>2012</v>
      </c>
      <c r="D149" s="65">
        <v>399.26796999999999</v>
      </c>
      <c r="E149" s="65"/>
      <c r="F149" s="97">
        <v>-14.388512980068539</v>
      </c>
      <c r="G149" s="65"/>
      <c r="H149" s="65">
        <v>10.341188432293556</v>
      </c>
      <c r="I149" s="65"/>
      <c r="J149" s="65">
        <v>367.41333000000003</v>
      </c>
      <c r="K149" s="11"/>
      <c r="N149" s="66"/>
    </row>
    <row r="150" spans="1:14" x14ac:dyDescent="0.25">
      <c r="A150" s="57"/>
      <c r="B150" s="64" t="s">
        <v>119</v>
      </c>
      <c r="C150" s="64">
        <v>2012</v>
      </c>
      <c r="D150" s="65">
        <v>68.853769999999997</v>
      </c>
      <c r="E150" s="65"/>
      <c r="F150" s="97">
        <v>13.130262076507702</v>
      </c>
      <c r="G150" s="65"/>
      <c r="H150" s="65">
        <v>6.5481374445840128</v>
      </c>
      <c r="I150" s="65"/>
      <c r="J150" s="65">
        <v>58.205870000000004</v>
      </c>
      <c r="K150" s="11"/>
      <c r="N150" s="66"/>
    </row>
    <row r="151" spans="1:14" x14ac:dyDescent="0.25">
      <c r="A151" s="57"/>
      <c r="B151" s="64" t="s">
        <v>200</v>
      </c>
      <c r="C151" s="64">
        <v>2007</v>
      </c>
      <c r="D151" s="65">
        <v>61.592970000000001</v>
      </c>
      <c r="E151" s="65"/>
      <c r="F151" s="97" t="s">
        <v>166</v>
      </c>
      <c r="G151" s="65"/>
      <c r="H151" s="65">
        <v>52.243698868913576</v>
      </c>
      <c r="I151" s="65"/>
      <c r="J151" s="65">
        <v>61.592970000000001</v>
      </c>
      <c r="K151" s="11"/>
      <c r="N151" s="66"/>
    </row>
    <row r="152" spans="1:14" x14ac:dyDescent="0.25">
      <c r="A152" s="58"/>
      <c r="B152" s="12" t="s">
        <v>201</v>
      </c>
      <c r="C152" s="12">
        <v>2012</v>
      </c>
      <c r="D152" s="66">
        <v>688.43120999999996</v>
      </c>
      <c r="E152" s="66"/>
      <c r="F152" s="98">
        <v>133.69991846673187</v>
      </c>
      <c r="G152" s="66"/>
      <c r="H152" s="66">
        <v>13.94808246063168</v>
      </c>
      <c r="I152" s="66"/>
      <c r="J152" s="66">
        <v>637.49431000000004</v>
      </c>
      <c r="N152" s="66"/>
    </row>
    <row r="153" spans="1:14" x14ac:dyDescent="0.25">
      <c r="A153" s="58"/>
      <c r="B153" s="12" t="s">
        <v>120</v>
      </c>
      <c r="C153" s="12">
        <v>2010</v>
      </c>
      <c r="D153" s="66">
        <v>13.276110000000001</v>
      </c>
      <c r="E153" s="66"/>
      <c r="F153" s="98">
        <v>-69.310767055718898</v>
      </c>
      <c r="G153" s="66"/>
      <c r="H153" s="66">
        <v>3.2503770979093316</v>
      </c>
      <c r="I153" s="66"/>
      <c r="J153" s="66">
        <v>13.302350000000001</v>
      </c>
      <c r="N153" s="66"/>
    </row>
    <row r="154" spans="1:14" x14ac:dyDescent="0.25">
      <c r="A154" s="58"/>
      <c r="B154" s="12" t="s">
        <v>121</v>
      </c>
      <c r="C154" s="12">
        <v>2012</v>
      </c>
      <c r="D154" s="66">
        <v>118.78904</v>
      </c>
      <c r="E154" s="66"/>
      <c r="F154" s="98">
        <v>-52.040937240462725</v>
      </c>
      <c r="G154" s="66"/>
      <c r="H154" s="66">
        <v>5.9558442701848291</v>
      </c>
      <c r="I154" s="66"/>
      <c r="J154" s="66">
        <v>98.272829999999999</v>
      </c>
      <c r="N154" s="66"/>
    </row>
    <row r="155" spans="1:14" x14ac:dyDescent="0.25">
      <c r="A155" s="58"/>
      <c r="B155" s="12" t="s">
        <v>122</v>
      </c>
      <c r="C155" s="12">
        <v>2012</v>
      </c>
      <c r="D155" s="66">
        <v>2297.1517999999996</v>
      </c>
      <c r="E155" s="66"/>
      <c r="F155" s="98">
        <v>-31.790354759002952</v>
      </c>
      <c r="G155" s="66"/>
      <c r="H155" s="66">
        <v>16.031762874336817</v>
      </c>
      <c r="I155" s="66"/>
      <c r="J155" s="66">
        <v>1755.13501</v>
      </c>
      <c r="N155" s="66"/>
    </row>
    <row r="156" spans="1:14" x14ac:dyDescent="0.25">
      <c r="A156" s="58"/>
      <c r="B156" s="12" t="s">
        <v>123</v>
      </c>
      <c r="C156" s="12">
        <v>2005</v>
      </c>
      <c r="D156" s="66">
        <v>6.1800800000000002</v>
      </c>
      <c r="E156" s="66"/>
      <c r="F156" s="98" t="s">
        <v>166</v>
      </c>
      <c r="G156" s="66"/>
      <c r="H156" s="66">
        <v>0.68604820258807786</v>
      </c>
      <c r="I156" s="66"/>
      <c r="J156" s="66">
        <v>-2.3649200000000001</v>
      </c>
      <c r="N156" s="66"/>
    </row>
    <row r="157" spans="1:14" x14ac:dyDescent="0.25">
      <c r="A157" s="57"/>
      <c r="B157" s="64" t="s">
        <v>124</v>
      </c>
      <c r="C157" s="64">
        <v>1994</v>
      </c>
      <c r="D157" s="65">
        <v>0.16441</v>
      </c>
      <c r="E157" s="65"/>
      <c r="F157" s="97" t="s">
        <v>166</v>
      </c>
      <c r="G157" s="65"/>
      <c r="H157" s="65">
        <v>3.0644920782851819</v>
      </c>
      <c r="I157" s="65"/>
      <c r="J157" s="65">
        <v>7.4650000000000008E-2</v>
      </c>
      <c r="K157" s="11"/>
      <c r="N157" s="66"/>
    </row>
    <row r="158" spans="1:14" x14ac:dyDescent="0.25">
      <c r="A158" s="57"/>
      <c r="B158" s="64" t="s">
        <v>125</v>
      </c>
      <c r="C158" s="64">
        <v>2000</v>
      </c>
      <c r="D158" s="65">
        <v>0.55086000000000002</v>
      </c>
      <c r="E158" s="65"/>
      <c r="F158" s="97" t="s">
        <v>166</v>
      </c>
      <c r="G158" s="65"/>
      <c r="H158" s="65">
        <v>3.50980254732429</v>
      </c>
      <c r="I158" s="65"/>
      <c r="J158" s="65">
        <v>0.57433000000000001</v>
      </c>
      <c r="K158" s="11"/>
      <c r="N158" s="66"/>
    </row>
    <row r="159" spans="1:14" x14ac:dyDescent="0.25">
      <c r="A159" s="57"/>
      <c r="B159" s="64" t="s">
        <v>202</v>
      </c>
      <c r="C159" s="64">
        <v>1997</v>
      </c>
      <c r="D159" s="65">
        <v>0.10682999999999999</v>
      </c>
      <c r="E159" s="65"/>
      <c r="F159" s="97">
        <v>-72.759957162527414</v>
      </c>
      <c r="G159" s="65"/>
      <c r="H159" s="65">
        <v>0.98915750780085365</v>
      </c>
      <c r="I159" s="65"/>
      <c r="J159" s="65">
        <v>0.24737999999999999</v>
      </c>
      <c r="K159" s="11"/>
      <c r="N159" s="66"/>
    </row>
    <row r="160" spans="1:14" x14ac:dyDescent="0.25">
      <c r="A160" s="57"/>
      <c r="B160" s="64" t="s">
        <v>126</v>
      </c>
      <c r="C160" s="64">
        <v>1994</v>
      </c>
      <c r="D160" s="65">
        <v>0.56083000000000005</v>
      </c>
      <c r="E160" s="65"/>
      <c r="F160" s="97" t="s">
        <v>166</v>
      </c>
      <c r="G160" s="65"/>
      <c r="H160" s="65">
        <v>3.3227281883568542</v>
      </c>
      <c r="I160" s="65"/>
      <c r="J160" s="65">
        <v>0.47885</v>
      </c>
      <c r="K160" s="11"/>
      <c r="N160" s="66"/>
    </row>
    <row r="161" spans="1:14" x14ac:dyDescent="0.25">
      <c r="A161" s="57"/>
      <c r="B161" s="64" t="s">
        <v>178</v>
      </c>
      <c r="C161" s="64">
        <v>2007</v>
      </c>
      <c r="D161" s="65">
        <v>0.23744999999999999</v>
      </c>
      <c r="E161" s="65"/>
      <c r="F161" s="97" t="s">
        <v>166</v>
      </c>
      <c r="G161" s="65"/>
      <c r="H161" s="65">
        <v>7.9483832094798155</v>
      </c>
      <c r="I161" s="65"/>
      <c r="J161" s="65">
        <v>0.23344000000000001</v>
      </c>
      <c r="K161" s="11"/>
      <c r="N161" s="66"/>
    </row>
    <row r="162" spans="1:14" x14ac:dyDescent="0.25">
      <c r="A162" s="58"/>
      <c r="B162" s="12" t="s">
        <v>127</v>
      </c>
      <c r="C162" s="12">
        <v>2005</v>
      </c>
      <c r="D162" s="66">
        <v>9.9159999999999998E-2</v>
      </c>
      <c r="E162" s="66"/>
      <c r="F162" s="98" t="s">
        <v>166</v>
      </c>
      <c r="G162" s="66"/>
      <c r="H162" s="66">
        <v>0.64748671202643238</v>
      </c>
      <c r="I162" s="66"/>
      <c r="J162" s="66">
        <v>-0.53015999999999996</v>
      </c>
      <c r="N162" s="66"/>
    </row>
    <row r="163" spans="1:14" x14ac:dyDescent="0.25">
      <c r="A163" s="58"/>
      <c r="B163" s="12" t="s">
        <v>128</v>
      </c>
      <c r="C163" s="12">
        <v>2000</v>
      </c>
      <c r="D163" s="66">
        <v>296.05986999999999</v>
      </c>
      <c r="E163" s="66"/>
      <c r="F163" s="98">
        <v>79.138207250883212</v>
      </c>
      <c r="G163" s="66"/>
      <c r="H163" s="66">
        <v>13.839570484165005</v>
      </c>
      <c r="I163" s="66"/>
      <c r="J163" s="66">
        <v>281.89136999999999</v>
      </c>
      <c r="N163" s="66"/>
    </row>
    <row r="164" spans="1:14" x14ac:dyDescent="0.25">
      <c r="A164" s="58"/>
      <c r="B164" s="12" t="s">
        <v>129</v>
      </c>
      <c r="C164" s="12">
        <v>2000</v>
      </c>
      <c r="D164" s="66">
        <v>16.882110000000001</v>
      </c>
      <c r="E164" s="66"/>
      <c r="F164" s="98" t="s">
        <v>166</v>
      </c>
      <c r="G164" s="66"/>
      <c r="H164" s="66">
        <v>1.7120811782027383</v>
      </c>
      <c r="I164" s="66"/>
      <c r="J164" s="66">
        <v>6.3605100000000006</v>
      </c>
      <c r="N164" s="66"/>
    </row>
    <row r="165" spans="1:14" x14ac:dyDescent="0.25">
      <c r="A165" s="58"/>
      <c r="B165" s="12" t="s">
        <v>203</v>
      </c>
      <c r="C165" s="12">
        <v>1998</v>
      </c>
      <c r="D165" s="66">
        <v>50.604599999999998</v>
      </c>
      <c r="E165" s="66"/>
      <c r="F165" s="98">
        <v>-37.372815564980129</v>
      </c>
      <c r="G165" s="66"/>
      <c r="H165" s="66">
        <v>5.2333445850355673</v>
      </c>
      <c r="I165" s="66"/>
      <c r="J165" s="66">
        <v>0</v>
      </c>
      <c r="N165" s="66"/>
    </row>
    <row r="166" spans="1:14" x14ac:dyDescent="0.25">
      <c r="A166" s="58"/>
      <c r="B166" s="12" t="s">
        <v>130</v>
      </c>
      <c r="C166" s="12">
        <v>2000</v>
      </c>
      <c r="D166" s="66">
        <v>0.33007999999999998</v>
      </c>
      <c r="E166" s="66"/>
      <c r="F166" s="98" t="s">
        <v>166</v>
      </c>
      <c r="G166" s="66"/>
      <c r="H166" s="66">
        <v>4.067328782315105</v>
      </c>
      <c r="I166" s="66"/>
      <c r="J166" s="66">
        <v>-0.49475999999999998</v>
      </c>
      <c r="N166" s="66"/>
    </row>
    <row r="167" spans="1:14" x14ac:dyDescent="0.25">
      <c r="A167" s="57"/>
      <c r="B167" s="64" t="s">
        <v>131</v>
      </c>
      <c r="C167" s="64">
        <v>2010</v>
      </c>
      <c r="D167" s="65">
        <v>46.869500000000002</v>
      </c>
      <c r="E167" s="65"/>
      <c r="F167" s="97" t="s">
        <v>166</v>
      </c>
      <c r="G167" s="65"/>
      <c r="H167" s="65">
        <v>9.0295734689922256</v>
      </c>
      <c r="I167" s="65"/>
      <c r="J167" s="65">
        <v>46.869500000000002</v>
      </c>
      <c r="K167" s="11"/>
      <c r="N167" s="66"/>
    </row>
    <row r="168" spans="1:14" x14ac:dyDescent="0.25">
      <c r="A168" s="57"/>
      <c r="B168" s="106" t="s">
        <v>132</v>
      </c>
      <c r="C168" s="64">
        <v>2012</v>
      </c>
      <c r="D168" s="65">
        <v>43.118339999999996</v>
      </c>
      <c r="E168" s="65"/>
      <c r="F168" s="97">
        <v>-41.417264936896828</v>
      </c>
      <c r="G168" s="65"/>
      <c r="H168" s="65">
        <v>7.9620297014345489</v>
      </c>
      <c r="I168" s="65"/>
      <c r="J168" s="65">
        <v>35.015509999999999</v>
      </c>
      <c r="K168" s="11"/>
      <c r="N168" s="66"/>
    </row>
    <row r="169" spans="1:14" x14ac:dyDescent="0.25">
      <c r="A169" s="57"/>
      <c r="B169" s="64" t="s">
        <v>133</v>
      </c>
      <c r="C169" s="64">
        <v>2012</v>
      </c>
      <c r="D169" s="65">
        <v>18.910979999999999</v>
      </c>
      <c r="E169" s="65"/>
      <c r="F169" s="97">
        <v>2.5295455210844331</v>
      </c>
      <c r="G169" s="65"/>
      <c r="H169" s="65">
        <v>9.1672665558507749</v>
      </c>
      <c r="I169" s="65"/>
      <c r="J169" s="65">
        <v>14.555219999999998</v>
      </c>
      <c r="K169" s="11"/>
      <c r="N169" s="66"/>
    </row>
    <row r="170" spans="1:14" x14ac:dyDescent="0.25">
      <c r="A170" s="57"/>
      <c r="B170" s="64" t="s">
        <v>134</v>
      </c>
      <c r="C170" s="64">
        <v>1994</v>
      </c>
      <c r="D170" s="65">
        <v>0.29437999999999998</v>
      </c>
      <c r="E170" s="65"/>
      <c r="F170" s="97" t="s">
        <v>166</v>
      </c>
      <c r="G170" s="65"/>
      <c r="H170" s="65">
        <v>0.84289191123836793</v>
      </c>
      <c r="I170" s="65"/>
      <c r="J170" s="65">
        <v>0.29437999999999998</v>
      </c>
      <c r="K170" s="11"/>
      <c r="N170" s="66"/>
    </row>
    <row r="171" spans="1:14" x14ac:dyDescent="0.25">
      <c r="A171" s="57"/>
      <c r="B171" s="64" t="s">
        <v>135</v>
      </c>
      <c r="C171" s="64">
        <v>1994</v>
      </c>
      <c r="D171" s="65">
        <v>379.83715999999998</v>
      </c>
      <c r="E171" s="65"/>
      <c r="F171" s="97">
        <v>9.353061712853016</v>
      </c>
      <c r="G171" s="65"/>
      <c r="H171" s="65">
        <v>9.3651689985045046</v>
      </c>
      <c r="I171" s="65"/>
      <c r="J171" s="65">
        <v>361.22120000000001</v>
      </c>
      <c r="K171" s="11"/>
      <c r="N171" s="66"/>
    </row>
    <row r="172" spans="1:14" x14ac:dyDescent="0.25">
      <c r="A172" s="58"/>
      <c r="B172" s="12" t="s">
        <v>136</v>
      </c>
      <c r="C172" s="12">
        <v>2012</v>
      </c>
      <c r="D172" s="66">
        <v>340.80859000000004</v>
      </c>
      <c r="E172" s="66"/>
      <c r="F172" s="98">
        <v>20.10908435272529</v>
      </c>
      <c r="G172" s="66"/>
      <c r="H172" s="66">
        <v>7.3076739663943817</v>
      </c>
      <c r="I172" s="66"/>
      <c r="J172" s="66">
        <v>307.27996999999999</v>
      </c>
      <c r="N172" s="66"/>
    </row>
    <row r="173" spans="1:14" x14ac:dyDescent="0.25">
      <c r="A173" s="58"/>
      <c r="B173" s="12" t="s">
        <v>137</v>
      </c>
      <c r="C173" s="12">
        <v>2000</v>
      </c>
      <c r="D173" s="66">
        <v>18.797240000000002</v>
      </c>
      <c r="E173" s="66"/>
      <c r="F173" s="98" t="s">
        <v>166</v>
      </c>
      <c r="G173" s="66"/>
      <c r="H173" s="66">
        <v>1.0007184403323195</v>
      </c>
      <c r="I173" s="66"/>
      <c r="J173" s="66">
        <v>12.588559999999999</v>
      </c>
      <c r="N173" s="66"/>
    </row>
    <row r="174" spans="1:14" x14ac:dyDescent="0.25">
      <c r="A174" s="58"/>
      <c r="B174" s="12" t="s">
        <v>138</v>
      </c>
      <c r="C174" s="12">
        <v>2000</v>
      </c>
      <c r="D174" s="66">
        <v>67.839600000000004</v>
      </c>
      <c r="E174" s="66"/>
      <c r="F174" s="98" t="s">
        <v>166</v>
      </c>
      <c r="G174" s="66"/>
      <c r="H174" s="66">
        <v>2.4159690799718971</v>
      </c>
      <c r="I174" s="66"/>
      <c r="J174" s="66">
        <v>77.220600000000005</v>
      </c>
      <c r="N174" s="66"/>
    </row>
    <row r="175" spans="1:14" x14ac:dyDescent="0.25">
      <c r="A175" s="58"/>
      <c r="B175" s="12" t="s">
        <v>139</v>
      </c>
      <c r="C175" s="12">
        <v>2003</v>
      </c>
      <c r="D175" s="66">
        <v>3.33</v>
      </c>
      <c r="E175" s="66"/>
      <c r="F175" s="98" t="s">
        <v>166</v>
      </c>
      <c r="G175" s="66"/>
      <c r="H175" s="66">
        <v>6.8287941333891116</v>
      </c>
      <c r="I175" s="66"/>
      <c r="J175" s="66">
        <v>4.87073</v>
      </c>
      <c r="N175" s="66"/>
    </row>
    <row r="176" spans="1:14" x14ac:dyDescent="0.25">
      <c r="A176" s="57"/>
      <c r="B176" s="124" t="s">
        <v>140</v>
      </c>
      <c r="C176" s="124">
        <v>1994</v>
      </c>
      <c r="D176" s="66">
        <v>7.5386800000000003</v>
      </c>
      <c r="E176" s="66"/>
      <c r="F176" s="98" t="s">
        <v>166</v>
      </c>
      <c r="G176" s="66"/>
      <c r="H176" s="66">
        <v>7.984003778768364</v>
      </c>
      <c r="I176" s="66"/>
      <c r="J176" s="66">
        <v>4.2856199999999998</v>
      </c>
      <c r="K176" s="11"/>
      <c r="N176" s="66"/>
    </row>
    <row r="177" spans="1:14" x14ac:dyDescent="0.25">
      <c r="A177" s="57"/>
      <c r="B177" s="126" t="s">
        <v>141</v>
      </c>
      <c r="C177" s="126">
        <v>2012</v>
      </c>
      <c r="D177" s="127">
        <v>57.61045</v>
      </c>
      <c r="E177" s="127"/>
      <c r="F177" s="128">
        <v>-20.789168013648197</v>
      </c>
      <c r="G177" s="127"/>
      <c r="H177" s="127">
        <v>6.0366437445047421</v>
      </c>
      <c r="I177" s="127"/>
      <c r="J177" s="127">
        <v>22.1922</v>
      </c>
      <c r="K177" s="18"/>
      <c r="N177" s="66"/>
    </row>
    <row r="178" spans="1:14" x14ac:dyDescent="0.25">
      <c r="A178" s="57"/>
      <c r="B178" s="126" t="s">
        <v>142</v>
      </c>
      <c r="C178" s="126">
        <v>2012</v>
      </c>
      <c r="D178" s="127">
        <v>51.492660000000001</v>
      </c>
      <c r="E178" s="127"/>
      <c r="F178" s="128">
        <v>-2.8432861461758345</v>
      </c>
      <c r="G178" s="127"/>
      <c r="H178" s="127">
        <v>6.4184279764685597</v>
      </c>
      <c r="I178" s="127"/>
      <c r="J178" s="127">
        <v>50.36374</v>
      </c>
      <c r="K178" s="104"/>
      <c r="N178" s="66"/>
    </row>
    <row r="179" spans="1:14" x14ac:dyDescent="0.25">
      <c r="A179" s="57"/>
      <c r="B179" s="126" t="s">
        <v>143</v>
      </c>
      <c r="C179" s="126">
        <v>2010</v>
      </c>
      <c r="D179" s="127">
        <v>8.1839999999999993</v>
      </c>
      <c r="E179" s="127"/>
      <c r="F179" s="128">
        <v>-66.155245854183036</v>
      </c>
      <c r="G179" s="127"/>
      <c r="H179" s="127">
        <v>1.0794418557536467</v>
      </c>
      <c r="I179" s="127"/>
      <c r="J179" s="127">
        <v>6.0919999999999996</v>
      </c>
      <c r="K179" s="11"/>
      <c r="N179" s="66"/>
    </row>
    <row r="180" spans="1:14" x14ac:dyDescent="0.25">
      <c r="A180" s="58"/>
      <c r="B180" s="126" t="s">
        <v>144</v>
      </c>
      <c r="C180" s="126">
        <v>2000</v>
      </c>
      <c r="D180" s="127">
        <v>236.94686999999999</v>
      </c>
      <c r="E180" s="127"/>
      <c r="F180" s="128" t="s">
        <v>166</v>
      </c>
      <c r="G180" s="127"/>
      <c r="H180" s="127">
        <v>3.7794594773586891</v>
      </c>
      <c r="I180" s="127"/>
      <c r="J180" s="127">
        <v>229.05636999999999</v>
      </c>
      <c r="N180" s="66"/>
    </row>
    <row r="181" spans="1:14" ht="23.4" customHeight="1" x14ac:dyDescent="0.25">
      <c r="A181" s="58"/>
      <c r="B181" s="129" t="s">
        <v>204</v>
      </c>
      <c r="C181" s="126">
        <v>2009</v>
      </c>
      <c r="D181" s="127">
        <v>11.491299999999999</v>
      </c>
      <c r="E181" s="127"/>
      <c r="F181" s="128">
        <v>-13.32122431800045</v>
      </c>
      <c r="G181" s="127"/>
      <c r="H181" s="127">
        <v>5.5812270510753201</v>
      </c>
      <c r="I181" s="127"/>
      <c r="J181" s="127">
        <v>10.34023</v>
      </c>
      <c r="N181" s="66"/>
    </row>
    <row r="182" spans="1:14" x14ac:dyDescent="0.25">
      <c r="A182" s="58"/>
      <c r="B182" s="124" t="s">
        <v>205</v>
      </c>
      <c r="C182" s="124">
        <v>2010</v>
      </c>
      <c r="D182" s="66">
        <v>1.2765899999999999</v>
      </c>
      <c r="E182" s="66"/>
      <c r="F182" s="98" t="s">
        <v>166</v>
      </c>
      <c r="G182" s="66"/>
      <c r="H182" s="66">
        <v>1.2076089609335534</v>
      </c>
      <c r="I182" s="66"/>
      <c r="J182" s="66">
        <v>1.4826199999999998</v>
      </c>
      <c r="N182" s="66"/>
    </row>
    <row r="183" spans="1:14" x14ac:dyDescent="0.25">
      <c r="A183" s="58"/>
      <c r="B183" s="124" t="s">
        <v>145</v>
      </c>
      <c r="C183" s="124">
        <v>2000</v>
      </c>
      <c r="D183" s="66">
        <v>4.9171899999999997</v>
      </c>
      <c r="E183" s="66"/>
      <c r="F183" s="98" t="s">
        <v>166</v>
      </c>
      <c r="G183" s="66"/>
      <c r="H183" s="66">
        <v>1.0087091913714283</v>
      </c>
      <c r="I183" s="66"/>
      <c r="J183" s="66">
        <v>13.246469999999999</v>
      </c>
      <c r="N183" s="66"/>
    </row>
    <row r="184" spans="1:14" x14ac:dyDescent="0.25">
      <c r="A184" s="57"/>
      <c r="B184" s="124" t="s">
        <v>146</v>
      </c>
      <c r="C184" s="124">
        <v>2000</v>
      </c>
      <c r="D184" s="66">
        <v>0.24509</v>
      </c>
      <c r="E184" s="66"/>
      <c r="F184" s="98" t="s">
        <v>166</v>
      </c>
      <c r="G184" s="66"/>
      <c r="H184" s="66">
        <v>2.5035240760791848</v>
      </c>
      <c r="I184" s="66"/>
      <c r="J184" s="66">
        <v>-1.5851999999999999</v>
      </c>
      <c r="K184" s="11"/>
      <c r="N184" s="66"/>
    </row>
    <row r="185" spans="1:14" ht="13.2" customHeight="1" x14ac:dyDescent="0.25">
      <c r="A185" s="57"/>
      <c r="B185" s="125" t="s">
        <v>147</v>
      </c>
      <c r="C185" s="124">
        <v>1990</v>
      </c>
      <c r="D185" s="66">
        <v>16.006180000000001</v>
      </c>
      <c r="E185" s="66"/>
      <c r="F185" s="98">
        <v>0</v>
      </c>
      <c r="G185" s="66"/>
      <c r="H185" s="66">
        <v>13.099376055729419</v>
      </c>
      <c r="I185" s="66"/>
      <c r="J185" s="66">
        <v>14.51003</v>
      </c>
      <c r="K185" s="11"/>
      <c r="N185" s="66"/>
    </row>
    <row r="186" spans="1:14" x14ac:dyDescent="0.25">
      <c r="A186" s="57"/>
      <c r="B186" s="124" t="s">
        <v>148</v>
      </c>
      <c r="C186" s="124">
        <v>2000</v>
      </c>
      <c r="D186" s="66">
        <v>34.237870000000001</v>
      </c>
      <c r="E186" s="66"/>
      <c r="F186" s="98" t="s">
        <v>166</v>
      </c>
      <c r="G186" s="66"/>
      <c r="H186" s="66">
        <v>3.5299713625629852</v>
      </c>
      <c r="I186" s="66"/>
      <c r="J186" s="66">
        <v>32.095860000000002</v>
      </c>
      <c r="K186" s="18"/>
      <c r="N186" s="66"/>
    </row>
    <row r="187" spans="1:14" x14ac:dyDescent="0.25">
      <c r="A187" s="57"/>
      <c r="B187" s="126" t="s">
        <v>149</v>
      </c>
      <c r="C187" s="126">
        <v>2012</v>
      </c>
      <c r="D187" s="127">
        <v>439.87371999999999</v>
      </c>
      <c r="E187" s="127"/>
      <c r="F187" s="128">
        <v>133.43620742367241</v>
      </c>
      <c r="G187" s="127"/>
      <c r="H187" s="127">
        <v>5.8768002383245648</v>
      </c>
      <c r="I187" s="127"/>
      <c r="J187" s="127">
        <v>380.05871000000002</v>
      </c>
      <c r="K187" s="104"/>
      <c r="N187" s="66"/>
    </row>
    <row r="188" spans="1:14" x14ac:dyDescent="0.25">
      <c r="A188" s="57"/>
      <c r="B188" s="126" t="s">
        <v>150</v>
      </c>
      <c r="C188" s="126">
        <v>2004</v>
      </c>
      <c r="D188" s="127">
        <v>75.40852000000001</v>
      </c>
      <c r="E188" s="127"/>
      <c r="F188" s="128" t="s">
        <v>166</v>
      </c>
      <c r="G188" s="127"/>
      <c r="H188" s="127">
        <v>16.055037433391899</v>
      </c>
      <c r="I188" s="127"/>
      <c r="J188" s="127">
        <v>74.578519999999997</v>
      </c>
      <c r="K188" s="11"/>
      <c r="N188" s="66"/>
    </row>
    <row r="189" spans="1:14" x14ac:dyDescent="0.25">
      <c r="A189" s="58"/>
      <c r="B189" s="126" t="s">
        <v>151</v>
      </c>
      <c r="C189" s="126">
        <v>1994</v>
      </c>
      <c r="D189" s="127">
        <v>5.5599999999999998E-3</v>
      </c>
      <c r="E189" s="127"/>
      <c r="F189" s="128" t="s">
        <v>166</v>
      </c>
      <c r="G189" s="127"/>
      <c r="H189" s="127">
        <v>0.60513713539399205</v>
      </c>
      <c r="I189" s="127"/>
      <c r="J189" s="127">
        <v>5.5599999999999998E-3</v>
      </c>
      <c r="N189" s="66"/>
    </row>
    <row r="190" spans="1:14" x14ac:dyDescent="0.25">
      <c r="A190" s="58"/>
      <c r="B190" s="126" t="s">
        <v>152</v>
      </c>
      <c r="C190" s="126">
        <v>2000</v>
      </c>
      <c r="D190" s="127">
        <v>27.55978</v>
      </c>
      <c r="E190" s="127"/>
      <c r="F190" s="128" t="s">
        <v>166</v>
      </c>
      <c r="G190" s="127"/>
      <c r="H190" s="127">
        <v>1.1600388186770771</v>
      </c>
      <c r="I190" s="127"/>
      <c r="J190" s="127">
        <v>38.053779999999996</v>
      </c>
      <c r="N190" s="66"/>
    </row>
    <row r="191" spans="1:14" x14ac:dyDescent="0.25">
      <c r="A191" s="58"/>
      <c r="B191" s="126" t="s">
        <v>153</v>
      </c>
      <c r="C191" s="126">
        <v>2012</v>
      </c>
      <c r="D191" s="127">
        <v>402.66595000000001</v>
      </c>
      <c r="E191" s="127"/>
      <c r="F191" s="128">
        <v>-57.360637017968195</v>
      </c>
      <c r="G191" s="127"/>
      <c r="H191" s="127">
        <v>8.8849603515661499</v>
      </c>
      <c r="I191" s="127"/>
      <c r="J191" s="127">
        <v>375.42511999999999</v>
      </c>
      <c r="N191" s="66"/>
    </row>
    <row r="192" spans="1:14" x14ac:dyDescent="0.25">
      <c r="A192" s="58"/>
      <c r="B192" s="124" t="s">
        <v>154</v>
      </c>
      <c r="C192" s="124">
        <v>2005</v>
      </c>
      <c r="D192" s="66">
        <v>195.30799999999999</v>
      </c>
      <c r="E192" s="66"/>
      <c r="F192" s="98" t="s">
        <v>166</v>
      </c>
      <c r="G192" s="66"/>
      <c r="H192" s="66">
        <v>43.576315446579812</v>
      </c>
      <c r="I192" s="66"/>
      <c r="J192" s="66">
        <v>182.08500000000001</v>
      </c>
      <c r="K192" s="8"/>
      <c r="N192" s="66"/>
    </row>
    <row r="193" spans="1:19" ht="23.4" customHeight="1" x14ac:dyDescent="0.25">
      <c r="A193" s="58"/>
      <c r="B193" s="125" t="s">
        <v>206</v>
      </c>
      <c r="C193" s="124">
        <v>2012</v>
      </c>
      <c r="D193" s="66">
        <v>586.35712999999998</v>
      </c>
      <c r="E193" s="66"/>
      <c r="F193" s="98">
        <v>-25.153443467762767</v>
      </c>
      <c r="G193" s="66"/>
      <c r="H193" s="66">
        <v>9.2232561777133029</v>
      </c>
      <c r="I193" s="66"/>
      <c r="J193" s="66">
        <v>579.37873999999999</v>
      </c>
      <c r="K193" s="8"/>
      <c r="N193" s="66"/>
    </row>
    <row r="194" spans="1:19" ht="15" x14ac:dyDescent="0.25">
      <c r="A194" s="57"/>
      <c r="B194" s="124" t="s">
        <v>207</v>
      </c>
      <c r="C194" s="124">
        <v>1994</v>
      </c>
      <c r="D194" s="66">
        <v>39.236699999999999</v>
      </c>
      <c r="E194" s="66"/>
      <c r="F194" s="98">
        <v>0.63572037536895332</v>
      </c>
      <c r="G194" s="66"/>
      <c r="H194" s="66">
        <v>1.3515780484161919</v>
      </c>
      <c r="I194" s="66"/>
      <c r="J194" s="66">
        <v>952.79964000000007</v>
      </c>
      <c r="K194" s="131">
        <v>2</v>
      </c>
      <c r="N194" s="66"/>
    </row>
    <row r="195" spans="1:19" x14ac:dyDescent="0.25">
      <c r="A195" s="57"/>
      <c r="B195" s="124" t="s">
        <v>208</v>
      </c>
      <c r="C195" s="124">
        <v>2012</v>
      </c>
      <c r="D195" s="66">
        <v>6487.8470499999994</v>
      </c>
      <c r="E195" s="66"/>
      <c r="F195" s="98">
        <v>4.3142052211255919</v>
      </c>
      <c r="G195" s="66"/>
      <c r="H195" s="66">
        <v>20.609460216204621</v>
      </c>
      <c r="I195" s="66"/>
      <c r="J195" s="66">
        <v>5546.3038799999995</v>
      </c>
      <c r="K195" s="8"/>
      <c r="N195" s="66"/>
    </row>
    <row r="196" spans="1:19" x14ac:dyDescent="0.25">
      <c r="A196" s="57"/>
      <c r="B196" s="124" t="s">
        <v>155</v>
      </c>
      <c r="C196" s="124">
        <v>2004</v>
      </c>
      <c r="D196" s="66">
        <v>36.278359999999999</v>
      </c>
      <c r="E196" s="66"/>
      <c r="F196" s="98">
        <v>12.999589470254659</v>
      </c>
      <c r="G196" s="66"/>
      <c r="H196" s="66">
        <v>10.91375219006912</v>
      </c>
      <c r="I196" s="66"/>
      <c r="J196" s="66">
        <v>25.929539999999999</v>
      </c>
      <c r="K196" s="130"/>
      <c r="N196" s="66"/>
    </row>
    <row r="197" spans="1:19" ht="12.6" customHeight="1" x14ac:dyDescent="0.25">
      <c r="A197" s="57"/>
      <c r="B197" s="129" t="s">
        <v>156</v>
      </c>
      <c r="C197" s="126">
        <v>2005</v>
      </c>
      <c r="D197" s="127">
        <v>199.83707999999999</v>
      </c>
      <c r="E197" s="127"/>
      <c r="F197" s="128">
        <v>9.2600383716976467</v>
      </c>
      <c r="G197" s="127"/>
      <c r="H197" s="127">
        <v>7.7090979679648806</v>
      </c>
      <c r="I197" s="127"/>
      <c r="J197" s="127">
        <v>200.25457999999998</v>
      </c>
      <c r="K197" s="104"/>
      <c r="N197" s="66"/>
    </row>
    <row r="198" spans="1:19" x14ac:dyDescent="0.25">
      <c r="A198" s="57"/>
      <c r="B198" s="126" t="s">
        <v>157</v>
      </c>
      <c r="C198" s="126">
        <v>1994</v>
      </c>
      <c r="D198" s="127">
        <v>0.29938999999999999</v>
      </c>
      <c r="E198" s="127"/>
      <c r="F198" s="128" t="s">
        <v>166</v>
      </c>
      <c r="G198" s="127"/>
      <c r="H198" s="127">
        <v>1.8232252799785638</v>
      </c>
      <c r="I198" s="127"/>
      <c r="J198" s="127">
        <v>0</v>
      </c>
      <c r="K198" s="104"/>
      <c r="N198" s="66"/>
    </row>
    <row r="199" spans="1:19" x14ac:dyDescent="0.25">
      <c r="A199" s="58"/>
      <c r="B199" s="126" t="s">
        <v>179</v>
      </c>
      <c r="C199" s="126">
        <v>1999</v>
      </c>
      <c r="D199" s="127">
        <v>114.126</v>
      </c>
      <c r="E199" s="127"/>
      <c r="F199" s="128" t="s">
        <v>166</v>
      </c>
      <c r="G199" s="127"/>
      <c r="H199" s="127">
        <v>4.7506270460558069</v>
      </c>
      <c r="I199" s="127"/>
      <c r="J199" s="127">
        <v>177.9</v>
      </c>
      <c r="N199" s="66"/>
    </row>
    <row r="200" spans="1:19" x14ac:dyDescent="0.25">
      <c r="A200" s="58"/>
      <c r="B200" s="126" t="s">
        <v>158</v>
      </c>
      <c r="C200" s="126">
        <v>2010</v>
      </c>
      <c r="D200" s="127">
        <v>266.04922999999997</v>
      </c>
      <c r="E200" s="127"/>
      <c r="F200" s="128" t="s">
        <v>166</v>
      </c>
      <c r="G200" s="127"/>
      <c r="H200" s="127">
        <v>3.3137866891460921</v>
      </c>
      <c r="I200" s="127"/>
      <c r="J200" s="127">
        <v>246.83063000000001</v>
      </c>
      <c r="N200" s="66"/>
    </row>
    <row r="201" spans="1:19" x14ac:dyDescent="0.25">
      <c r="A201" s="58"/>
      <c r="B201" s="126" t="s">
        <v>159</v>
      </c>
      <c r="C201" s="126">
        <v>2000</v>
      </c>
      <c r="D201" s="127">
        <v>25.742090000000001</v>
      </c>
      <c r="E201" s="127"/>
      <c r="F201" s="128" t="s">
        <v>166</v>
      </c>
      <c r="G201" s="127"/>
      <c r="H201" s="127">
        <v>1.4465733745676297</v>
      </c>
      <c r="I201" s="127"/>
      <c r="J201" s="127">
        <v>24.240770000000001</v>
      </c>
      <c r="N201" s="66"/>
    </row>
    <row r="202" spans="1:19" x14ac:dyDescent="0.25">
      <c r="A202" s="58"/>
      <c r="B202" s="12" t="s">
        <v>160</v>
      </c>
      <c r="C202" s="12">
        <v>2000</v>
      </c>
      <c r="D202" s="66">
        <v>14.4047</v>
      </c>
      <c r="E202" s="66"/>
      <c r="F202" s="98" t="s">
        <v>166</v>
      </c>
      <c r="G202" s="66"/>
      <c r="H202" s="66">
        <v>1.3608314234375858</v>
      </c>
      <c r="I202" s="66"/>
      <c r="J202" s="66">
        <v>54.71508</v>
      </c>
      <c r="N202" s="66"/>
    </row>
    <row r="203" spans="1:19" x14ac:dyDescent="0.25">
      <c r="A203" s="58"/>
      <c r="B203" s="12" t="s">
        <v>161</v>
      </c>
      <c r="C203" s="12">
        <v>2000</v>
      </c>
      <c r="D203" s="66">
        <v>68.540679999999995</v>
      </c>
      <c r="E203" s="66"/>
      <c r="F203" s="98" t="s">
        <v>166</v>
      </c>
      <c r="G203" s="66"/>
      <c r="H203" s="66">
        <v>5.4832627345593563</v>
      </c>
      <c r="I203" s="66"/>
      <c r="J203" s="66">
        <v>-19.493919999999999</v>
      </c>
      <c r="N203" s="66"/>
    </row>
    <row r="204" spans="1:19" x14ac:dyDescent="0.25">
      <c r="A204" s="10"/>
      <c r="B204" s="19"/>
      <c r="C204" s="19"/>
      <c r="D204" s="20"/>
      <c r="E204" s="20"/>
      <c r="F204" s="21"/>
      <c r="G204" s="21"/>
      <c r="H204" s="20"/>
      <c r="I204" s="20"/>
      <c r="J204" s="22"/>
      <c r="K204" s="10"/>
      <c r="N204" s="105"/>
      <c r="O204" s="62"/>
      <c r="P204" s="63"/>
      <c r="Q204" s="63"/>
      <c r="R204" s="63"/>
      <c r="S204" s="63"/>
    </row>
    <row r="205" spans="1:19" x14ac:dyDescent="0.25">
      <c r="B205" s="12"/>
      <c r="C205" s="12"/>
      <c r="D205" s="13"/>
      <c r="E205" s="13"/>
      <c r="F205" s="23"/>
      <c r="G205" s="23"/>
      <c r="H205" s="13"/>
      <c r="I205" s="13"/>
      <c r="J205" s="14"/>
    </row>
    <row r="206" spans="1:19" x14ac:dyDescent="0.25">
      <c r="A206" s="24" t="s">
        <v>162</v>
      </c>
      <c r="C206" s="25"/>
      <c r="F206" s="1"/>
      <c r="G206" s="1"/>
      <c r="H206" s="26"/>
      <c r="I206" s="26"/>
      <c r="J206" s="27"/>
    </row>
    <row r="207" spans="1:19" ht="3" customHeight="1" x14ac:dyDescent="0.25">
      <c r="A207" s="24"/>
      <c r="C207" s="25"/>
      <c r="F207" s="1"/>
      <c r="G207" s="1"/>
      <c r="H207" s="26"/>
      <c r="I207" s="26"/>
      <c r="J207" s="27"/>
    </row>
    <row r="208" spans="1:19" ht="14.4" customHeight="1" x14ac:dyDescent="0.25">
      <c r="A208" s="135" t="s">
        <v>210</v>
      </c>
      <c r="B208" s="136"/>
      <c r="C208" s="136"/>
      <c r="D208" s="137"/>
      <c r="E208" s="137"/>
      <c r="F208" s="136"/>
      <c r="G208" s="136"/>
      <c r="H208" s="137"/>
      <c r="I208" s="112"/>
    </row>
    <row r="209" spans="1:14" ht="13.2" customHeight="1" x14ac:dyDescent="0.25">
      <c r="A209" s="142" t="s">
        <v>217</v>
      </c>
      <c r="B209" s="143"/>
      <c r="C209" s="143"/>
      <c r="D209" s="144"/>
      <c r="E209" s="144"/>
      <c r="F209" s="143"/>
      <c r="G209" s="143"/>
      <c r="H209" s="144"/>
      <c r="I209" s="116"/>
    </row>
    <row r="210" spans="1:14" ht="30.6" customHeight="1" x14ac:dyDescent="0.25">
      <c r="A210" s="138" t="s">
        <v>211</v>
      </c>
      <c r="B210" s="139"/>
      <c r="C210" s="139"/>
      <c r="D210" s="140"/>
      <c r="E210" s="140"/>
      <c r="F210" s="139"/>
      <c r="G210" s="139"/>
      <c r="H210" s="140"/>
      <c r="I210" s="140"/>
      <c r="J210" s="140"/>
    </row>
    <row r="211" spans="1:14" ht="8.25" customHeight="1" x14ac:dyDescent="0.25">
      <c r="A211" s="113"/>
      <c r="B211" s="113"/>
      <c r="C211" s="113"/>
      <c r="D211" s="112"/>
      <c r="E211" s="112"/>
      <c r="F211" s="113"/>
      <c r="G211" s="113"/>
      <c r="H211" s="112"/>
      <c r="I211" s="112"/>
      <c r="J211" s="112"/>
    </row>
    <row r="212" spans="1:14" ht="14.25" customHeight="1" x14ac:dyDescent="0.25">
      <c r="A212" s="141" t="s">
        <v>180</v>
      </c>
      <c r="B212" s="141"/>
      <c r="C212" s="141"/>
      <c r="D212" s="141"/>
      <c r="E212" s="141"/>
      <c r="F212" s="141"/>
      <c r="G212" s="141"/>
      <c r="H212" s="141"/>
      <c r="I212"/>
      <c r="J212" s="107"/>
      <c r="K212" s="108"/>
    </row>
    <row r="213" spans="1:14" ht="37.5" customHeight="1" x14ac:dyDescent="0.25">
      <c r="A213" s="109">
        <v>1</v>
      </c>
      <c r="B213" s="145" t="s">
        <v>181</v>
      </c>
      <c r="C213" s="146"/>
      <c r="D213" s="146"/>
      <c r="E213" s="146"/>
      <c r="F213" s="146"/>
      <c r="G213" s="146"/>
      <c r="H213" s="146"/>
      <c r="I213" s="146"/>
      <c r="J213" s="146"/>
      <c r="K213" s="119"/>
    </row>
    <row r="214" spans="1:14" ht="24.75" customHeight="1" x14ac:dyDescent="0.25">
      <c r="A214" s="109">
        <v>2</v>
      </c>
      <c r="B214" s="145" t="s">
        <v>182</v>
      </c>
      <c r="C214" s="146"/>
      <c r="D214" s="146"/>
      <c r="E214" s="146"/>
      <c r="F214" s="146"/>
      <c r="G214" s="146"/>
      <c r="H214" s="146"/>
      <c r="I214" s="146"/>
      <c r="J214" s="146"/>
      <c r="K214" s="119"/>
    </row>
    <row r="215" spans="1:14" x14ac:dyDescent="0.25">
      <c r="B215" s="28"/>
    </row>
    <row r="216" spans="1:14" x14ac:dyDescent="0.25">
      <c r="A216" s="148" t="s">
        <v>163</v>
      </c>
      <c r="B216" s="148"/>
      <c r="C216" s="148"/>
      <c r="D216" s="149"/>
      <c r="E216" s="149"/>
      <c r="F216" s="148"/>
      <c r="G216" s="114"/>
      <c r="H216" s="26"/>
      <c r="I216" s="26"/>
      <c r="J216" s="27"/>
    </row>
    <row r="217" spans="1:14" ht="3" customHeight="1" x14ac:dyDescent="0.25">
      <c r="A217" s="29"/>
      <c r="B217" s="30"/>
      <c r="C217" s="25"/>
      <c r="D217" s="31"/>
      <c r="E217" s="31"/>
      <c r="F217" s="30"/>
      <c r="G217" s="30"/>
      <c r="H217" s="26"/>
      <c r="I217" s="26"/>
      <c r="J217" s="27"/>
    </row>
    <row r="218" spans="1:14" ht="78.75" customHeight="1" x14ac:dyDescent="0.25">
      <c r="A218" s="151" t="s">
        <v>167</v>
      </c>
      <c r="B218" s="147"/>
      <c r="C218" s="147"/>
      <c r="D218" s="150"/>
      <c r="E218" s="150"/>
      <c r="F218" s="147"/>
      <c r="G218" s="147"/>
      <c r="H218" s="150"/>
      <c r="I218" s="150"/>
      <c r="J218" s="150"/>
    </row>
    <row r="219" spans="1:14" ht="69.75" customHeight="1" x14ac:dyDescent="0.25">
      <c r="A219" s="151" t="s">
        <v>173</v>
      </c>
      <c r="B219" s="151"/>
      <c r="C219" s="151"/>
      <c r="D219" s="152"/>
      <c r="E219" s="152"/>
      <c r="F219" s="151"/>
      <c r="G219" s="151"/>
      <c r="H219" s="152"/>
      <c r="I219" s="152"/>
      <c r="J219" s="152"/>
    </row>
    <row r="220" spans="1:14" ht="27" customHeight="1" x14ac:dyDescent="0.25">
      <c r="A220" s="147" t="s">
        <v>164</v>
      </c>
      <c r="B220" s="147"/>
      <c r="C220" s="147"/>
      <c r="D220" s="150"/>
      <c r="E220" s="150"/>
      <c r="F220" s="147"/>
      <c r="G220" s="147"/>
      <c r="H220" s="150"/>
      <c r="I220" s="150"/>
      <c r="J220" s="150"/>
    </row>
    <row r="221" spans="1:14" ht="26.4" customHeight="1" x14ac:dyDescent="0.25">
      <c r="A221" s="147" t="s">
        <v>212</v>
      </c>
      <c r="B221" s="147"/>
      <c r="C221" s="147"/>
      <c r="D221" s="150"/>
      <c r="E221" s="150"/>
      <c r="F221" s="147"/>
      <c r="G221" s="147"/>
      <c r="H221" s="150"/>
      <c r="I221" s="150"/>
      <c r="J221" s="150"/>
    </row>
    <row r="222" spans="1:14" ht="10.199999999999999" customHeight="1" x14ac:dyDescent="0.25">
      <c r="A222" s="153" t="s">
        <v>213</v>
      </c>
      <c r="B222" s="153"/>
      <c r="C222" s="153"/>
      <c r="D222" s="154"/>
      <c r="E222" s="154"/>
      <c r="F222" s="153"/>
      <c r="G222" s="153"/>
      <c r="H222" s="154"/>
      <c r="I222" s="154"/>
      <c r="J222" s="154"/>
    </row>
    <row r="223" spans="1:14" ht="22.2" customHeight="1" x14ac:dyDescent="0.25">
      <c r="A223" s="147" t="s">
        <v>214</v>
      </c>
      <c r="B223" s="147"/>
      <c r="C223" s="147"/>
      <c r="D223" s="150"/>
      <c r="E223" s="150"/>
      <c r="F223" s="147"/>
      <c r="G223" s="147"/>
      <c r="H223" s="150"/>
      <c r="I223" s="150"/>
      <c r="J223" s="150"/>
    </row>
    <row r="224" spans="1:14" s="117" customFormat="1" ht="10.8" customHeight="1" x14ac:dyDescent="0.25">
      <c r="A224" s="153" t="s">
        <v>215</v>
      </c>
      <c r="B224" s="153"/>
      <c r="C224" s="153"/>
      <c r="D224" s="154"/>
      <c r="E224" s="154"/>
      <c r="F224" s="153"/>
      <c r="G224" s="153"/>
      <c r="H224" s="154"/>
      <c r="I224" s="154"/>
      <c r="J224" s="154"/>
      <c r="N224" s="118"/>
    </row>
    <row r="225" spans="1:10" ht="18.600000000000001" customHeight="1" x14ac:dyDescent="0.25">
      <c r="A225" s="151" t="s">
        <v>172</v>
      </c>
      <c r="B225" s="147"/>
      <c r="C225" s="147"/>
      <c r="D225" s="150"/>
      <c r="E225" s="150"/>
      <c r="F225" s="147"/>
      <c r="G225" s="147"/>
      <c r="H225" s="150"/>
      <c r="I225" s="150"/>
      <c r="J225" s="150"/>
    </row>
    <row r="226" spans="1:10" ht="42.6" customHeight="1" x14ac:dyDescent="0.25">
      <c r="A226" s="147" t="s">
        <v>220</v>
      </c>
      <c r="B226" s="147"/>
      <c r="C226" s="147"/>
      <c r="D226" s="147"/>
      <c r="E226" s="147"/>
      <c r="F226" s="147"/>
      <c r="G226" s="147"/>
      <c r="H226" s="147"/>
      <c r="I226" s="147"/>
      <c r="J226" s="147"/>
    </row>
    <row r="227" spans="1:10" ht="17.399999999999999" customHeight="1" x14ac:dyDescent="0.25">
      <c r="A227" s="153" t="s">
        <v>221</v>
      </c>
      <c r="B227" s="155"/>
      <c r="C227" s="155"/>
      <c r="D227" s="155"/>
      <c r="E227" s="155"/>
      <c r="F227" s="155"/>
      <c r="G227" s="155"/>
      <c r="H227" s="155"/>
      <c r="I227" s="155"/>
      <c r="J227" s="155"/>
    </row>
    <row r="228" spans="1:10" x14ac:dyDescent="0.25">
      <c r="A228" s="32"/>
      <c r="B228" s="32"/>
      <c r="C228" s="32"/>
      <c r="D228" s="33"/>
      <c r="E228" s="33"/>
      <c r="F228" s="32"/>
      <c r="G228" s="32"/>
      <c r="H228" s="26"/>
      <c r="I228" s="26"/>
      <c r="J228" s="27"/>
    </row>
    <row r="229" spans="1:10" ht="14.25" customHeight="1" x14ac:dyDescent="0.25">
      <c r="A229" s="148" t="s">
        <v>165</v>
      </c>
      <c r="B229" s="148"/>
      <c r="C229" s="148"/>
      <c r="D229" s="149"/>
      <c r="E229" s="149"/>
      <c r="F229" s="148"/>
      <c r="G229" s="148"/>
      <c r="H229" s="149"/>
      <c r="I229" s="115"/>
    </row>
    <row r="230" spans="1:10" ht="3" customHeight="1" x14ac:dyDescent="0.25">
      <c r="A230" s="114"/>
      <c r="B230" s="114"/>
      <c r="C230" s="114"/>
      <c r="D230" s="115"/>
      <c r="E230" s="115"/>
      <c r="F230" s="114"/>
      <c r="G230" s="114"/>
      <c r="H230" s="115"/>
      <c r="I230" s="115"/>
    </row>
    <row r="231" spans="1:10" ht="56.25" customHeight="1" x14ac:dyDescent="0.25">
      <c r="A231" s="147" t="s">
        <v>184</v>
      </c>
      <c r="B231" s="147"/>
      <c r="C231" s="147"/>
      <c r="D231" s="150"/>
      <c r="E231" s="150"/>
      <c r="F231" s="147"/>
      <c r="G231" s="147"/>
      <c r="H231" s="150"/>
      <c r="I231" s="150"/>
      <c r="J231" s="150"/>
    </row>
    <row r="232" spans="1:10" x14ac:dyDescent="0.25">
      <c r="A232" s="34"/>
      <c r="B232" s="35"/>
      <c r="C232" s="35"/>
      <c r="D232" s="36"/>
      <c r="E232" s="36"/>
      <c r="F232" s="35"/>
      <c r="G232" s="35"/>
      <c r="H232" s="26"/>
      <c r="I232" s="26"/>
      <c r="J232" s="27"/>
    </row>
  </sheetData>
  <sheetProtection selectLockedCells="1"/>
  <mergeCells count="20">
    <mergeCell ref="B213:J213"/>
    <mergeCell ref="B214:J214"/>
    <mergeCell ref="A226:J226"/>
    <mergeCell ref="A229:H229"/>
    <mergeCell ref="A231:J231"/>
    <mergeCell ref="A216:F216"/>
    <mergeCell ref="A218:J218"/>
    <mergeCell ref="A219:J219"/>
    <mergeCell ref="A220:J220"/>
    <mergeCell ref="A221:J221"/>
    <mergeCell ref="A225:J225"/>
    <mergeCell ref="A223:J223"/>
    <mergeCell ref="A222:J222"/>
    <mergeCell ref="A224:J224"/>
    <mergeCell ref="A227:J227"/>
    <mergeCell ref="H7:J7"/>
    <mergeCell ref="A208:H208"/>
    <mergeCell ref="A210:J210"/>
    <mergeCell ref="A212:H212"/>
    <mergeCell ref="A209:H209"/>
  </mergeCells>
  <dataValidations count="1">
    <dataValidation type="list" allowBlank="1" showInputMessage="1" showErrorMessage="1" sqref="H7:J7">
      <formula1>$B$19:$B$203</formula1>
    </dataValidation>
  </dataValidations>
  <hyperlinks>
    <hyperlink ref="A209:H209" r:id="rId1" display="See: http://unfccc.int"/>
    <hyperlink ref="A222:J222" r:id="rId2" display="See: http://www.ipcc-nggip.iges.or.jp/public/gl/invs1.htm ."/>
    <hyperlink ref="A224:XFD224" r:id="rId3" display="See: http://www.ipcc-nggip.iges.or.jp/public/2006gl/index.htm ."/>
    <hyperlink ref="A227:J227" r:id="rId4" display="See: http://unfccc.int/ghg_data/ghg_data_unfccc/data_sources/items/3816.php ."/>
  </hyperlinks>
  <pageMargins left="0.75" right="0.75" top="0.5" bottom="0.5" header="0.5" footer="0.5"/>
  <pageSetup scale="92"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GHG_2015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2016-03-16T15:13:36Z</cp:lastPrinted>
  <dcterms:created xsi:type="dcterms:W3CDTF">1996-10-14T23:33:28Z</dcterms:created>
  <dcterms:modified xsi:type="dcterms:W3CDTF">2016-03-17T21:03:57Z</dcterms:modified>
</cp:coreProperties>
</file>