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90" windowWidth="15480" windowHeight="4350" activeTab="0"/>
  </bookViews>
  <sheets>
    <sheet name="Sheet1" sheetId="1" r:id="rId1"/>
  </sheets>
  <definedNames>
    <definedName name="_xlnm.Print_Area" localSheetId="0">'Sheet1'!$A$1:$J$192</definedName>
  </definedNames>
  <calcPr fullCalcOnLoad="1"/>
</workbook>
</file>

<file path=xl/sharedStrings.xml><?xml version="1.0" encoding="utf-8"?>
<sst xmlns="http://schemas.openxmlformats.org/spreadsheetml/2006/main" count="351" uniqueCount="189">
  <si>
    <t>Municipal waste collection</t>
  </si>
  <si>
    <t>latest year available</t>
  </si>
  <si>
    <t>Municipal waste collected</t>
  </si>
  <si>
    <t>Municipal waste collected per capita served</t>
  </si>
  <si>
    <t>1000 tonnes</t>
  </si>
  <si>
    <t>%</t>
  </si>
  <si>
    <t>kg</t>
  </si>
  <si>
    <t>Albania</t>
  </si>
  <si>
    <t>Algeria</t>
  </si>
  <si>
    <t>Andorra</t>
  </si>
  <si>
    <t>Anguilla</t>
  </si>
  <si>
    <t>Antigua and Barbuda</t>
  </si>
  <si>
    <t>Armenia</t>
  </si>
  <si>
    <t>Australia</t>
  </si>
  <si>
    <t>Austria</t>
  </si>
  <si>
    <t>Azerbaijan</t>
  </si>
  <si>
    <t>Belarus</t>
  </si>
  <si>
    <t>Belgium</t>
  </si>
  <si>
    <t>Belize</t>
  </si>
  <si>
    <t>Benin</t>
  </si>
  <si>
    <t>Bolivia</t>
  </si>
  <si>
    <t>Bosnia and Herzegovina</t>
  </si>
  <si>
    <t>Brazil</t>
  </si>
  <si>
    <t>British Virgin Islands</t>
  </si>
  <si>
    <t>Brunei Darussalam</t>
  </si>
  <si>
    <t>Bulgaria</t>
  </si>
  <si>
    <t>Canada</t>
  </si>
  <si>
    <t>Chile</t>
  </si>
  <si>
    <t>China</t>
  </si>
  <si>
    <t>China, Hong Kong SAR</t>
  </si>
  <si>
    <t>China, Macao SAR</t>
  </si>
  <si>
    <t>Colombia</t>
  </si>
  <si>
    <t>Costa Rica</t>
  </si>
  <si>
    <t>Croatia</t>
  </si>
  <si>
    <t>Cuba</t>
  </si>
  <si>
    <t>Cyprus</t>
  </si>
  <si>
    <t>Czech Republic</t>
  </si>
  <si>
    <t>Denmark</t>
  </si>
  <si>
    <t>Dominica</t>
  </si>
  <si>
    <t>Dominican Republic</t>
  </si>
  <si>
    <t>Egypt</t>
  </si>
  <si>
    <t>Estonia</t>
  </si>
  <si>
    <t>Finland</t>
  </si>
  <si>
    <t>France</t>
  </si>
  <si>
    <t>French Guiana</t>
  </si>
  <si>
    <t>Georgia</t>
  </si>
  <si>
    <t>Germany</t>
  </si>
  <si>
    <t>Greece</t>
  </si>
  <si>
    <t>Guadeloupe</t>
  </si>
  <si>
    <t>Guatemala</t>
  </si>
  <si>
    <t>Hungary</t>
  </si>
  <si>
    <t>Iceland</t>
  </si>
  <si>
    <t>India</t>
  </si>
  <si>
    <t>Iraq</t>
  </si>
  <si>
    <t>Ireland</t>
  </si>
  <si>
    <t>Israel</t>
  </si>
  <si>
    <t>Italy</t>
  </si>
  <si>
    <t>Jamaica</t>
  </si>
  <si>
    <t>Japan</t>
  </si>
  <si>
    <t>Jordan</t>
  </si>
  <si>
    <t>Korea, Republic of</t>
  </si>
  <si>
    <t>Kuwait</t>
  </si>
  <si>
    <t>Kyrgyzstan</t>
  </si>
  <si>
    <t>Latvia</t>
  </si>
  <si>
    <t>Lebanon</t>
  </si>
  <si>
    <t>Lithuania</t>
  </si>
  <si>
    <t>Luxembourg</t>
  </si>
  <si>
    <t>Madagascar</t>
  </si>
  <si>
    <t>Maldives</t>
  </si>
  <si>
    <t>Malta</t>
  </si>
  <si>
    <t>Marshall Islands</t>
  </si>
  <si>
    <t>Martinique</t>
  </si>
  <si>
    <t>Mauritius</t>
  </si>
  <si>
    <t>Mexico</t>
  </si>
  <si>
    <t>Monaco</t>
  </si>
  <si>
    <t>Morocco</t>
  </si>
  <si>
    <t>Nepal</t>
  </si>
  <si>
    <t>Netherlands</t>
  </si>
  <si>
    <t>New Zealand</t>
  </si>
  <si>
    <t>Niger</t>
  </si>
  <si>
    <t>Norway</t>
  </si>
  <si>
    <t>Panama</t>
  </si>
  <si>
    <t>Peru</t>
  </si>
  <si>
    <t>Poland</t>
  </si>
  <si>
    <t>Portugal</t>
  </si>
  <si>
    <t>Republic of Moldova</t>
  </si>
  <si>
    <t>Réunion</t>
  </si>
  <si>
    <t>Romania</t>
  </si>
  <si>
    <t>Russian Federation</t>
  </si>
  <si>
    <t>Senegal</t>
  </si>
  <si>
    <t>Singapore</t>
  </si>
  <si>
    <t>Slovakia</t>
  </si>
  <si>
    <t>Slovenia</t>
  </si>
  <si>
    <t>Spain</t>
  </si>
  <si>
    <t>Sri Lanka</t>
  </si>
  <si>
    <t>St. Vincent and the Grenadines</t>
  </si>
  <si>
    <t>Sweden</t>
  </si>
  <si>
    <t>Switzerland</t>
  </si>
  <si>
    <t>Syrian Arab Republic</t>
  </si>
  <si>
    <t>Thailand</t>
  </si>
  <si>
    <t>The Former Yugoslav Rep. of  Macedonia</t>
  </si>
  <si>
    <t>Trinidad and Tobago</t>
  </si>
  <si>
    <t>Tunisia</t>
  </si>
  <si>
    <t>Turkey</t>
  </si>
  <si>
    <t>Uganda</t>
  </si>
  <si>
    <t>Ukraine</t>
  </si>
  <si>
    <t>United Kingdom</t>
  </si>
  <si>
    <t>United States</t>
  </si>
  <si>
    <t>Uruguay</t>
  </si>
  <si>
    <t>Yemen</t>
  </si>
  <si>
    <t>Zambia</t>
  </si>
  <si>
    <t>Sources:</t>
  </si>
  <si>
    <t xml:space="preserve">United Nations, Department of Economic and Social Affairs, Population Division,  World Population Prospects: The 2008 Revision,  New York, 2009 (advanced Excel tables). </t>
  </si>
  <si>
    <t>Footnotes:</t>
  </si>
  <si>
    <t>Data refer to household waste generated.</t>
  </si>
  <si>
    <t>Data refer to household waste only.</t>
  </si>
  <si>
    <t>Total municipal solid waste generated in 299 Class-I cities.</t>
  </si>
  <si>
    <t>Data refer to waste treated by municipalities and separate collection for recycling by the private sector.</t>
  </si>
  <si>
    <t>Unit: thousand cubic meters.</t>
  </si>
  <si>
    <t>Data refer to solid waste reaching dumping site which was taken from the Dumping Site Survey implemented in 2001.</t>
  </si>
  <si>
    <t>Municipal waste includes industrial waste from manufacturing industries.</t>
  </si>
  <si>
    <t>Data are from Trinidad and Tobago Solid Waste Management Company Limited (SWMCOL).  The landfills managed by SWMCOL collect 85% of solid waste.</t>
  </si>
  <si>
    <t>Data refer to urban population only.</t>
  </si>
  <si>
    <t>Definitions &amp; Technical notes:</t>
  </si>
  <si>
    <r>
      <t>Municipal waste</t>
    </r>
    <r>
      <rPr>
        <sz val="8"/>
        <rFont val="Arial"/>
        <family val="0"/>
      </rPr>
      <t xml:space="preserve"> </t>
    </r>
    <r>
      <rPr>
        <b/>
        <sz val="8"/>
        <rFont val="Arial"/>
        <family val="2"/>
      </rPr>
      <t xml:space="preserve">collected </t>
    </r>
    <r>
      <rPr>
        <sz val="8"/>
        <rFont val="Arial"/>
        <family val="0"/>
      </rPr>
      <t xml:space="preserve">refers to waste collected by or on behalf of municipalities, as well as municipal waste collected by the private sector. It includes mixed waste, and fractions collected separately for recovery operations (through door-to-door collection and/or through voluntary deposits). </t>
    </r>
  </si>
  <si>
    <t>Data Quality:</t>
  </si>
  <si>
    <t>...</t>
  </si>
  <si>
    <t>Data include landfilled household waste and recycled packaging waste.</t>
  </si>
  <si>
    <t>The quantities of waste collected by municipal services cover only a few years and are available only for the urban community of Dakar.</t>
  </si>
  <si>
    <t>UNSD/UNEP Questionnaires on Environment Statistics, Waste section.</t>
  </si>
  <si>
    <t xml:space="preserve">Data refer to the amount of municipal waste generated. </t>
  </si>
  <si>
    <t>Eurostat estimate.</t>
  </si>
  <si>
    <t>Environmental Indicators: Waste</t>
  </si>
  <si>
    <t>Choose a country from the following drop-down list:</t>
  </si>
  <si>
    <t>Country</t>
  </si>
  <si>
    <t>website: http://unstats.un.org/unsd/ENVIRONMENT/qindicators.htm</t>
  </si>
  <si>
    <t>Serbia</t>
  </si>
  <si>
    <t>Angola</t>
  </si>
  <si>
    <t>Argentina</t>
  </si>
  <si>
    <t>Bahamas</t>
  </si>
  <si>
    <t>Burkina Faso</t>
  </si>
  <si>
    <t>Cameroon</t>
  </si>
  <si>
    <t>1,9</t>
  </si>
  <si>
    <t>4,9</t>
  </si>
  <si>
    <t>Ecuador</t>
  </si>
  <si>
    <t>El Salvador</t>
  </si>
  <si>
    <t>Indonesia</t>
  </si>
  <si>
    <t>Kazakhstan</t>
  </si>
  <si>
    <t>Kenya</t>
  </si>
  <si>
    <t>15,16</t>
  </si>
  <si>
    <t>Montenegro</t>
  </si>
  <si>
    <t>Occupied Palestinian Territory</t>
  </si>
  <si>
    <t>Paraguay</t>
  </si>
  <si>
    <t>Philippines</t>
  </si>
  <si>
    <t>1,21</t>
  </si>
  <si>
    <t>4,21</t>
  </si>
  <si>
    <t>Qatar</t>
  </si>
  <si>
    <t>Sudan</t>
  </si>
  <si>
    <t>Suriname</t>
  </si>
  <si>
    <t>15,27</t>
  </si>
  <si>
    <t>United Arab Emirates</t>
  </si>
  <si>
    <t>Eurostat Environmental Data Centre on Waste (http://epp.eurostat.ec.europa.eu/portal/page/portal/waste/data/sectors/municipal_waste).</t>
  </si>
  <si>
    <t>OECD Environmental Data Compendium, Waste section.</t>
  </si>
  <si>
    <t>Data refer to total waste generation.</t>
  </si>
  <si>
    <t xml:space="preserve">Data refer to municipal waste generated per capita. </t>
  </si>
  <si>
    <t>Data provided by Municipal Sanitation Services from the capital cities and El Alto; Sucre and Cobija are excluded.</t>
  </si>
  <si>
    <t>These are estimates based on household and marketplace surveys conducted in 1996 and 2004 in 13 regions of Burkina Faso. The estimates include only the urban population, since rural waste is dispersed in the environment and is usually combined with agricultural waste.</t>
  </si>
  <si>
    <t>The information Includes the National District (Capital of the Republic) only, excluding the Santo Domingo Province.</t>
  </si>
  <si>
    <t>Refers to municipal waste collected in the 33 provincial capital cities only.</t>
  </si>
  <si>
    <t>Large increases in the amount of municipal waste collected between 2008 and 2009 are a result of changes made in reporting of municipal service activity, particulary an enlarged scope of data collection. Also, in 2009 municipal waste collection authorities began work in additional settlements not covered previously.</t>
  </si>
  <si>
    <t>Data refer to percentage of total population served by waste collection only by Local Authority.</t>
  </si>
  <si>
    <t>Municipal waste from the Panamá and San Miguelito districts.</t>
  </si>
  <si>
    <t>2009 excluding Azores and Madeira (2.5% of total population).</t>
  </si>
  <si>
    <t>Data refer to the solid waste from households and liquid waste transported by different types of specialized vehicles from urban areas. Units of measure - thou. m³.</t>
  </si>
  <si>
    <t>Includes liquid waste from sewage trucks.</t>
  </si>
  <si>
    <t>The data include only Khartoum state. Khartoum state cleaning project commeced work in 2002.</t>
  </si>
  <si>
    <t>The figures cover the capital city (district Paramaribo) and the second largest district of Wanica.</t>
  </si>
  <si>
    <t>Data are collected through the regular annual survey on municipal waste for the reference year 2008 for the first time.The source of data are municipal enterprises that collected municipal waste.  For areas not covered by a municipal waste collection system, the amount of waste generated is estimated. The methodology is fully compiled  with EU Regulation 2150/2002.</t>
  </si>
  <si>
    <t>Number may be underestimated due to incompleteness of the data collection. Data cover only separated solid domestic wastes.</t>
  </si>
  <si>
    <t>Data have been collected from the following sources: 1. Abu Dhabi Centre for Waste Management, 2. Municipality of Dubai, 3. Municipality of Sharjah, 4. Municipality of Umm al Qaiwain, 5. Municipality of Ajman, 6. Municipality of Fujairah,  and 7. Ras al Khaimah Public Works and Services Department.</t>
  </si>
  <si>
    <t>The quantity of municipal waste collected is about 40% of the total annual municipal waste generated in the Republic.</t>
  </si>
  <si>
    <t>Estimated percentage (equals to two third of the urban population to total resident population).</t>
  </si>
  <si>
    <r>
      <t>Municipal waste,</t>
    </r>
    <r>
      <rPr>
        <sz val="8"/>
        <rFont val="Arial"/>
        <family val="2"/>
      </rPr>
      <t xml:space="preserv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r>
  </si>
  <si>
    <r>
      <t>Total population served by municipal waste collection</t>
    </r>
    <r>
      <rPr>
        <sz val="8"/>
        <rFont val="Arial"/>
        <family val="2"/>
      </rPr>
      <t xml:space="preserve"> is the proportion of the total population covered by regular municipal waste removal service in relation to the total population of the country.</t>
    </r>
  </si>
  <si>
    <r>
      <t>For non-EU countries</t>
    </r>
    <r>
      <rPr>
        <b/>
        <sz val="8"/>
        <rFont val="Arial"/>
        <family val="0"/>
      </rPr>
      <t>, municipal waste collected per capita served</t>
    </r>
    <r>
      <rPr>
        <sz val="8"/>
        <rFont val="Arial"/>
        <family val="0"/>
      </rPr>
      <t xml:space="preserve"> is calculated by UNSD by dividing the municipal waste collected by the number of people served by the waste collection system. For EU countries, data for municipal waste collected per capita are from Eurostat Environmental Data Center on Waste.</t>
    </r>
  </si>
  <si>
    <t xml:space="preserve">Data on municipal waste collected are usually gathered through surveys of municipalities, which are responsible for waste collection and disposal, or from transport companies that collect waste and transport it to a disposal site. Such surveys deliver fairly reliable data. However, the figures only cover waste collected by or on behalf of municipalities. Therefore: 
- Amounts of waste will vary, depending on the extent that municipal waste collection covers small industries and the services sector. 
- Waste collected by the informal sector, waste generated in areas not covered by the municipal waste collection system or illegally dumped waste are not included. 
Caution is therefore advised when comparing countries. </t>
  </si>
  <si>
    <t>Total population served by municipal waste collection</t>
  </si>
  <si>
    <r>
      <t>Last update:</t>
    </r>
    <r>
      <rPr>
        <sz val="9"/>
        <rFont val="Arial"/>
        <family val="2"/>
      </rPr>
      <t xml:space="preserve"> March 2011</t>
    </r>
  </si>
  <si>
    <t>Excluding construction waste, aluminium cans and metal-containing waste measured in cubic metres or other unit.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</si>
</sst>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409]dddd\,\ dd\ mmmm\,\ yyyy"/>
    <numFmt numFmtId="167" formatCode="#\ ###\ ##0"/>
    <numFmt numFmtId="168" formatCode="&quot;Yes&quot;;&quot;Yes&quot;;&quot;No&quot;"/>
    <numFmt numFmtId="169" formatCode="&quot;True&quot;;&quot;True&quot;;&quot;False&quot;"/>
    <numFmt numFmtId="170" formatCode="&quot;On&quot;;&quot;On&quot;;&quot;Off&quot;"/>
    <numFmt numFmtId="171" formatCode="[$€-2]\ #,##0.00_);[Red]\([$€-2]\ #,##0.00\)"/>
    <numFmt numFmtId="172" formatCode="##\ ###\ ##0"/>
  </numFmts>
  <fonts count="25">
    <font>
      <sz val="10"/>
      <name val="Arial"/>
      <family val="0"/>
    </font>
    <font>
      <vertAlign val="superscript"/>
      <sz val="8"/>
      <name val="Arial"/>
      <family val="2"/>
    </font>
    <font>
      <b/>
      <sz val="10"/>
      <name val="Arial"/>
      <family val="2"/>
    </font>
    <font>
      <b/>
      <i/>
      <u val="single"/>
      <sz val="8"/>
      <name val="Arial"/>
      <family val="2"/>
    </font>
    <font>
      <i/>
      <sz val="8"/>
      <name val="Arial"/>
      <family val="2"/>
    </font>
    <font>
      <sz val="8"/>
      <name val="Arial"/>
      <family val="2"/>
    </font>
    <font>
      <b/>
      <sz val="9"/>
      <name val="Arial"/>
      <family val="2"/>
    </font>
    <font>
      <b/>
      <sz val="8"/>
      <name val="Arial"/>
      <family val="2"/>
    </font>
    <font>
      <b/>
      <vertAlign val="superscript"/>
      <sz val="8"/>
      <name val="Arial"/>
      <family val="2"/>
    </font>
    <font>
      <i/>
      <sz val="7"/>
      <name val="Arial"/>
      <family val="2"/>
    </font>
    <font>
      <b/>
      <i/>
      <u val="single"/>
      <sz val="9"/>
      <name val="Arial"/>
      <family val="2"/>
    </font>
    <font>
      <b/>
      <u val="single"/>
      <sz val="9"/>
      <name val="Arial"/>
      <family val="2"/>
    </font>
    <font>
      <i/>
      <vertAlign val="superscript"/>
      <sz val="8"/>
      <name val="Arial"/>
      <family val="2"/>
    </font>
    <font>
      <u val="single"/>
      <sz val="10"/>
      <color indexed="12"/>
      <name val="Arial"/>
      <family val="0"/>
    </font>
    <font>
      <u val="single"/>
      <sz val="10"/>
      <color indexed="36"/>
      <name val="Arial"/>
      <family val="0"/>
    </font>
    <font>
      <b/>
      <sz val="15"/>
      <name val="Arial"/>
      <family val="0"/>
    </font>
    <font>
      <b/>
      <sz val="13"/>
      <name val="Arial"/>
      <family val="2"/>
    </font>
    <font>
      <i/>
      <sz val="9"/>
      <name val="Arial"/>
      <family val="2"/>
    </font>
    <font>
      <sz val="9"/>
      <name val="Arial"/>
      <family val="2"/>
    </font>
    <font>
      <b/>
      <sz val="10"/>
      <color indexed="12"/>
      <name val="Arial"/>
      <family val="2"/>
    </font>
    <font>
      <b/>
      <sz val="8"/>
      <color indexed="8"/>
      <name val="Arial"/>
      <family val="2"/>
    </font>
    <font>
      <sz val="10"/>
      <color indexed="8"/>
      <name val="Arial"/>
      <family val="0"/>
    </font>
    <font>
      <b/>
      <i/>
      <vertAlign val="superscript"/>
      <sz val="8"/>
      <name val="Arial"/>
      <family val="2"/>
    </font>
    <font>
      <i/>
      <sz val="8"/>
      <color indexed="55"/>
      <name val="Arial"/>
      <family val="2"/>
    </font>
    <font>
      <sz val="10"/>
      <color indexed="9"/>
      <name val="Arial"/>
      <family val="0"/>
    </font>
  </fonts>
  <fills count="7">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1" fillId="0" borderId="0">
      <alignment/>
      <protection/>
    </xf>
    <xf numFmtId="9" fontId="0" fillId="0" borderId="0" applyFont="0" applyFill="0" applyBorder="0" applyAlignment="0" applyProtection="0"/>
  </cellStyleXfs>
  <cellXfs count="131">
    <xf numFmtId="0" fontId="0" fillId="0" borderId="0" xfId="0" applyAlignment="1">
      <alignment/>
    </xf>
    <xf numFmtId="0" fontId="15" fillId="2" borderId="0" xfId="0" applyFont="1" applyFill="1" applyAlignment="1" applyProtection="1">
      <alignment horizontal="left"/>
      <protection locked="0"/>
    </xf>
    <xf numFmtId="49" fontId="17" fillId="2" borderId="0" xfId="0" applyNumberFormat="1" applyFont="1" applyFill="1" applyAlignment="1" applyProtection="1">
      <alignment horizontal="right"/>
      <protection locked="0"/>
    </xf>
    <xf numFmtId="0" fontId="19" fillId="2" borderId="0" xfId="0" applyFont="1" applyFill="1" applyAlignment="1" applyProtection="1">
      <alignment/>
      <protection locked="0"/>
    </xf>
    <xf numFmtId="0" fontId="20" fillId="3" borderId="0" xfId="21" applyFont="1" applyFill="1" applyBorder="1" applyAlignment="1" applyProtection="1">
      <alignment horizontal="left" vertical="center"/>
      <protection locked="0"/>
    </xf>
    <xf numFmtId="0" fontId="19" fillId="0" borderId="0" xfId="0" applyFont="1" applyFill="1" applyAlignment="1" applyProtection="1">
      <alignment/>
      <protection locked="0"/>
    </xf>
    <xf numFmtId="0" fontId="23" fillId="2" borderId="0" xfId="0" applyFont="1" applyFill="1" applyAlignment="1" applyProtection="1">
      <alignment horizontal="right"/>
      <protection locked="0"/>
    </xf>
    <xf numFmtId="0" fontId="0" fillId="0" borderId="0" xfId="0" applyAlignment="1" applyProtection="1">
      <alignment/>
      <protection locked="0"/>
    </xf>
    <xf numFmtId="1" fontId="0" fillId="0" borderId="0" xfId="0" applyNumberFormat="1" applyAlignment="1" applyProtection="1">
      <alignment horizontal="right"/>
      <protection locked="0"/>
    </xf>
    <xf numFmtId="0" fontId="1" fillId="0" borderId="0" xfId="0" applyFont="1" applyAlignment="1" applyProtection="1">
      <alignment horizontal="left"/>
      <protection locked="0"/>
    </xf>
    <xf numFmtId="164" fontId="0" fillId="0" borderId="0" xfId="0" applyNumberFormat="1" applyAlignment="1" applyProtection="1">
      <alignment horizontal="right"/>
      <protection locked="0"/>
    </xf>
    <xf numFmtId="0" fontId="1" fillId="0" borderId="0" xfId="0" applyFont="1" applyAlignment="1" applyProtection="1">
      <alignment horizontal="left"/>
      <protection locked="0"/>
    </xf>
    <xf numFmtId="0" fontId="0" fillId="2" borderId="0" xfId="0" applyFill="1" applyAlignment="1" applyProtection="1">
      <alignment/>
      <protection locked="0"/>
    </xf>
    <xf numFmtId="1" fontId="0" fillId="2" borderId="0" xfId="0" applyNumberFormat="1" applyFill="1" applyAlignment="1" applyProtection="1">
      <alignment horizontal="right"/>
      <protection locked="0"/>
    </xf>
    <xf numFmtId="0" fontId="1" fillId="2" borderId="0" xfId="0" applyFont="1" applyFill="1" applyAlignment="1" applyProtection="1">
      <alignment horizontal="left"/>
      <protection locked="0"/>
    </xf>
    <xf numFmtId="164" fontId="0" fillId="2" borderId="0" xfId="0" applyNumberFormat="1" applyFill="1" applyAlignment="1" applyProtection="1">
      <alignment horizontal="right"/>
      <protection locked="0"/>
    </xf>
    <xf numFmtId="0" fontId="1" fillId="2" borderId="0" xfId="0" applyFont="1" applyFill="1" applyAlignment="1" applyProtection="1">
      <alignment horizontal="left"/>
      <protection locked="0"/>
    </xf>
    <xf numFmtId="0" fontId="2" fillId="2" borderId="0" xfId="0" applyFont="1" applyFill="1" applyAlignment="1" applyProtection="1">
      <alignment/>
      <protection locked="0"/>
    </xf>
    <xf numFmtId="0" fontId="16" fillId="2" borderId="0" xfId="0" applyFont="1" applyFill="1" applyAlignment="1" applyProtection="1">
      <alignment/>
      <protection locked="0"/>
    </xf>
    <xf numFmtId="0" fontId="0" fillId="0" borderId="0" xfId="0" applyFill="1" applyAlignment="1" applyProtection="1">
      <alignment/>
      <protection locked="0"/>
    </xf>
    <xf numFmtId="1" fontId="0" fillId="0" borderId="0" xfId="0" applyNumberFormat="1" applyFill="1" applyAlignment="1" applyProtection="1">
      <alignment horizontal="right"/>
      <protection locked="0"/>
    </xf>
    <xf numFmtId="0" fontId="1" fillId="0" borderId="0" xfId="0" applyFont="1" applyFill="1" applyAlignment="1" applyProtection="1">
      <alignment horizontal="left"/>
      <protection locked="0"/>
    </xf>
    <xf numFmtId="164" fontId="0" fillId="0" borderId="0" xfId="0" applyNumberFormat="1" applyFill="1" applyAlignment="1" applyProtection="1">
      <alignment horizontal="right"/>
      <protection locked="0"/>
    </xf>
    <xf numFmtId="0" fontId="1" fillId="0" borderId="0" xfId="0" applyFont="1" applyFill="1" applyAlignment="1" applyProtection="1">
      <alignment horizontal="left"/>
      <protection locked="0"/>
    </xf>
    <xf numFmtId="0" fontId="0" fillId="3" borderId="0" xfId="0" applyFill="1" applyAlignment="1" applyProtection="1">
      <alignment/>
      <protection locked="0"/>
    </xf>
    <xf numFmtId="0" fontId="9" fillId="3" borderId="0" xfId="0" applyFont="1" applyFill="1" applyAlignment="1" applyProtection="1">
      <alignment horizontal="right" vertical="center" wrapText="1"/>
      <protection locked="0"/>
    </xf>
    <xf numFmtId="1" fontId="7" fillId="3" borderId="0" xfId="0" applyNumberFormat="1" applyFont="1" applyFill="1" applyAlignment="1" applyProtection="1">
      <alignment horizontal="right" vertical="center" wrapText="1"/>
      <protection locked="0"/>
    </xf>
    <xf numFmtId="0" fontId="8" fillId="3" borderId="0" xfId="0" applyFont="1" applyFill="1" applyAlignment="1" applyProtection="1">
      <alignment horizontal="right" vertical="center" wrapText="1"/>
      <protection locked="0"/>
    </xf>
    <xf numFmtId="164" fontId="7" fillId="3" borderId="0" xfId="0" applyNumberFormat="1" applyFont="1" applyFill="1" applyAlignment="1" applyProtection="1">
      <alignment horizontal="right" vertical="center" wrapText="1"/>
      <protection locked="0"/>
    </xf>
    <xf numFmtId="0" fontId="22" fillId="3" borderId="0" xfId="0" applyFont="1" applyFill="1" applyAlignment="1" applyProtection="1">
      <alignment horizontal="right" vertical="center" wrapText="1"/>
      <protection locked="0"/>
    </xf>
    <xf numFmtId="0" fontId="0" fillId="3" borderId="0" xfId="0" applyFont="1" applyFill="1" applyAlignment="1" applyProtection="1">
      <alignment/>
      <protection locked="0"/>
    </xf>
    <xf numFmtId="0" fontId="0" fillId="4" borderId="0" xfId="0" applyFill="1" applyAlignment="1" applyProtection="1">
      <alignment/>
      <protection locked="0"/>
    </xf>
    <xf numFmtId="0" fontId="6"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1" fontId="9" fillId="4" borderId="0" xfId="0" applyNumberFormat="1" applyFont="1" applyFill="1" applyAlignment="1" applyProtection="1">
      <alignment horizontal="right" vertical="center" wrapText="1"/>
      <protection locked="0"/>
    </xf>
    <xf numFmtId="0" fontId="12" fillId="4" borderId="0" xfId="0" applyFont="1" applyFill="1" applyAlignment="1" applyProtection="1">
      <alignment horizontal="right" vertical="center" wrapText="1"/>
      <protection locked="0"/>
    </xf>
    <xf numFmtId="164" fontId="9" fillId="4" borderId="0" xfId="0" applyNumberFormat="1" applyFont="1" applyFill="1" applyAlignment="1" applyProtection="1">
      <alignment horizontal="right" vertical="center" wrapText="1"/>
      <protection locked="0"/>
    </xf>
    <xf numFmtId="0" fontId="12" fillId="4" borderId="0" xfId="0" applyFont="1" applyFill="1" applyAlignment="1" applyProtection="1">
      <alignment horizontal="right" vertical="center" wrapText="1"/>
      <protection locked="0"/>
    </xf>
    <xf numFmtId="0" fontId="0" fillId="5" borderId="0" xfId="0" applyFill="1" applyAlignment="1" applyProtection="1">
      <alignment vertical="center"/>
      <protection locked="0"/>
    </xf>
    <xf numFmtId="0" fontId="5" fillId="5" borderId="0" xfId="0" applyFont="1" applyFill="1" applyAlignment="1" applyProtection="1">
      <alignment vertical="center"/>
      <protection locked="0"/>
    </xf>
    <xf numFmtId="167" fontId="5" fillId="5" borderId="0" xfId="0" applyNumberFormat="1" applyFont="1" applyFill="1" applyAlignment="1" applyProtection="1">
      <alignment horizontal="right" vertical="center"/>
      <protection locked="0"/>
    </xf>
    <xf numFmtId="0" fontId="12" fillId="5" borderId="0" xfId="0" applyFont="1" applyFill="1" applyAlignment="1" applyProtection="1">
      <alignment horizontal="left" vertical="center"/>
      <protection locked="0"/>
    </xf>
    <xf numFmtId="164" fontId="5" fillId="5" borderId="0" xfId="0" applyNumberFormat="1" applyFont="1" applyFill="1" applyAlignment="1" applyProtection="1">
      <alignment horizontal="right" vertical="center"/>
      <protection locked="0"/>
    </xf>
    <xf numFmtId="0" fontId="12" fillId="5" borderId="0" xfId="0" applyFont="1" applyFill="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12" fillId="0" borderId="0" xfId="0" applyFont="1" applyAlignment="1" applyProtection="1">
      <alignment horizontal="left" vertical="center"/>
      <protection locked="0"/>
    </xf>
    <xf numFmtId="0" fontId="5" fillId="0" borderId="0" xfId="0" applyNumberFormat="1" applyFont="1" applyAlignment="1" applyProtection="1">
      <alignment horizontal="right" vertical="center"/>
      <protection locked="0"/>
    </xf>
    <xf numFmtId="164" fontId="5" fillId="0" borderId="0" xfId="0" applyNumberFormat="1" applyFont="1" applyAlignment="1" applyProtection="1">
      <alignment horizontal="right" vertical="center"/>
      <protection locked="0"/>
    </xf>
    <xf numFmtId="0" fontId="0" fillId="0" borderId="0" xfId="0" applyAlignment="1" applyProtection="1">
      <alignment vertical="center"/>
      <protection locked="0"/>
    </xf>
    <xf numFmtId="167" fontId="5" fillId="0" borderId="0" xfId="0" applyNumberFormat="1" applyFont="1" applyAlignment="1" applyProtection="1">
      <alignment horizontal="right" vertical="center"/>
      <protection locked="0"/>
    </xf>
    <xf numFmtId="0" fontId="12" fillId="0" borderId="0" xfId="0" applyFont="1" applyAlignment="1" applyProtection="1">
      <alignment horizontal="left" vertical="center"/>
      <protection locked="0"/>
    </xf>
    <xf numFmtId="0" fontId="5" fillId="4" borderId="0" xfId="0" applyFont="1" applyFill="1" applyAlignment="1" applyProtection="1">
      <alignment/>
      <protection locked="0"/>
    </xf>
    <xf numFmtId="1" fontId="5" fillId="4" borderId="0" xfId="0" applyNumberFormat="1" applyFont="1" applyFill="1" applyAlignment="1" applyProtection="1">
      <alignment horizontal="right"/>
      <protection locked="0"/>
    </xf>
    <xf numFmtId="0" fontId="1" fillId="4" borderId="0" xfId="0" applyFont="1" applyFill="1" applyAlignment="1" applyProtection="1">
      <alignment horizontal="left"/>
      <protection locked="0"/>
    </xf>
    <xf numFmtId="164" fontId="5" fillId="4" borderId="0" xfId="0" applyNumberFormat="1" applyFont="1" applyFill="1" applyAlignment="1" applyProtection="1">
      <alignment horizontal="right"/>
      <protection locked="0"/>
    </xf>
    <xf numFmtId="0" fontId="1" fillId="4" borderId="0" xfId="0" applyFont="1" applyFill="1" applyAlignment="1" applyProtection="1">
      <alignment horizontal="left"/>
      <protection locked="0"/>
    </xf>
    <xf numFmtId="0" fontId="5" fillId="0" borderId="0" xfId="0" applyFont="1" applyFill="1" applyAlignment="1" applyProtection="1">
      <alignment/>
      <protection locked="0"/>
    </xf>
    <xf numFmtId="1" fontId="5" fillId="0" borderId="0" xfId="0" applyNumberFormat="1" applyFont="1" applyFill="1" applyAlignment="1" applyProtection="1">
      <alignment horizontal="right"/>
      <protection locked="0"/>
    </xf>
    <xf numFmtId="164" fontId="5" fillId="0" borderId="0" xfId="0" applyNumberFormat="1" applyFont="1" applyFill="1" applyAlignment="1" applyProtection="1">
      <alignment horizontal="right"/>
      <protection locked="0"/>
    </xf>
    <xf numFmtId="0" fontId="5" fillId="0" borderId="0" xfId="0" applyNumberFormat="1" applyFont="1" applyFill="1" applyAlignment="1" applyProtection="1">
      <alignment horizontal="right" vertical="center"/>
      <protection locked="0"/>
    </xf>
    <xf numFmtId="0" fontId="5" fillId="0" borderId="0" xfId="0" applyFont="1" applyAlignment="1" applyProtection="1">
      <alignment horizontal="right" vertical="top"/>
      <protection locked="0"/>
    </xf>
    <xf numFmtId="0" fontId="5" fillId="0" borderId="0" xfId="0" applyFont="1" applyAlignment="1" applyProtection="1">
      <alignment horizontal="left" vertical="top" wrapText="1"/>
      <protection locked="0"/>
    </xf>
    <xf numFmtId="0" fontId="20" fillId="3" borderId="1" xfId="21" applyFont="1" applyFill="1" applyBorder="1" applyAlignment="1" applyProtection="1">
      <alignment horizontal="left" vertical="center"/>
      <protection hidden="1"/>
    </xf>
    <xf numFmtId="0" fontId="9" fillId="3" borderId="2" xfId="0" applyFont="1" applyFill="1" applyBorder="1" applyAlignment="1" applyProtection="1">
      <alignment horizontal="right" vertical="center" wrapText="1"/>
      <protection hidden="1"/>
    </xf>
    <xf numFmtId="1" fontId="7" fillId="3" borderId="2" xfId="0" applyNumberFormat="1" applyFont="1" applyFill="1" applyBorder="1" applyAlignment="1" applyProtection="1">
      <alignment horizontal="right" vertical="center" wrapText="1"/>
      <protection hidden="1"/>
    </xf>
    <xf numFmtId="0" fontId="8" fillId="3" borderId="2" xfId="0" applyFont="1" applyFill="1" applyBorder="1" applyAlignment="1" applyProtection="1">
      <alignment horizontal="right" vertical="center" wrapText="1"/>
      <protection hidden="1"/>
    </xf>
    <xf numFmtId="164" fontId="7" fillId="3" borderId="2" xfId="0" applyNumberFormat="1" applyFont="1" applyFill="1" applyBorder="1" applyAlignment="1" applyProtection="1">
      <alignment horizontal="right" vertical="center" wrapText="1"/>
      <protection hidden="1"/>
    </xf>
    <xf numFmtId="0" fontId="22" fillId="3" borderId="3" xfId="0" applyFont="1" applyFill="1" applyBorder="1" applyAlignment="1" applyProtection="1">
      <alignment horizontal="right" vertical="center" wrapText="1"/>
      <protection hidden="1"/>
    </xf>
    <xf numFmtId="0" fontId="6"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wrapText="1"/>
      <protection hidden="1"/>
    </xf>
    <xf numFmtId="1" fontId="9" fillId="4" borderId="5" xfId="0" applyNumberFormat="1" applyFont="1" applyFill="1" applyBorder="1" applyAlignment="1" applyProtection="1">
      <alignment horizontal="right" vertical="center" wrapText="1"/>
      <protection hidden="1"/>
    </xf>
    <xf numFmtId="0" fontId="12" fillId="4" borderId="5" xfId="0" applyFont="1" applyFill="1" applyBorder="1" applyAlignment="1" applyProtection="1">
      <alignment horizontal="right" vertical="center" wrapText="1"/>
      <protection hidden="1"/>
    </xf>
    <xf numFmtId="164" fontId="9" fillId="4" borderId="5" xfId="0" applyNumberFormat="1" applyFont="1" applyFill="1" applyBorder="1" applyAlignment="1" applyProtection="1">
      <alignment horizontal="right" vertical="center" wrapText="1"/>
      <protection hidden="1"/>
    </xf>
    <xf numFmtId="0" fontId="12" fillId="4" borderId="6" xfId="0" applyFont="1" applyFill="1" applyBorder="1" applyAlignment="1" applyProtection="1">
      <alignment horizontal="right" vertical="center" wrapText="1"/>
      <protection hidden="1"/>
    </xf>
    <xf numFmtId="1" fontId="0" fillId="0" borderId="4" xfId="0" applyNumberFormat="1" applyFont="1" applyFill="1" applyBorder="1" applyAlignment="1" applyProtection="1">
      <alignment horizontal="left" shrinkToFit="1"/>
      <protection hidden="1"/>
    </xf>
    <xf numFmtId="0" fontId="0" fillId="0" borderId="5" xfId="0" applyBorder="1" applyAlignment="1" applyProtection="1">
      <alignment/>
      <protection hidden="1"/>
    </xf>
    <xf numFmtId="1" fontId="0" fillId="0" borderId="5" xfId="0" applyNumberFormat="1" applyBorder="1" applyAlignment="1" applyProtection="1">
      <alignment horizontal="right"/>
      <protection hidden="1"/>
    </xf>
    <xf numFmtId="164" fontId="0" fillId="0" borderId="5" xfId="0" applyNumberFormat="1" applyBorder="1" applyAlignment="1" applyProtection="1">
      <alignment horizontal="right"/>
      <protection hidden="1"/>
    </xf>
    <xf numFmtId="0" fontId="19" fillId="4" borderId="7" xfId="0" applyFont="1" applyFill="1" applyBorder="1" applyAlignment="1" applyProtection="1">
      <alignment/>
      <protection hidden="1"/>
    </xf>
    <xf numFmtId="0" fontId="0" fillId="4" borderId="8" xfId="0" applyFill="1" applyBorder="1" applyAlignment="1" applyProtection="1">
      <alignment/>
      <protection hidden="1"/>
    </xf>
    <xf numFmtId="1" fontId="0" fillId="4" borderId="8" xfId="0" applyNumberFormat="1" applyFill="1" applyBorder="1" applyAlignment="1" applyProtection="1">
      <alignment horizontal="right"/>
      <protection hidden="1"/>
    </xf>
    <xf numFmtId="0" fontId="1" fillId="4" borderId="8" xfId="0" applyFont="1" applyFill="1" applyBorder="1" applyAlignment="1" applyProtection="1">
      <alignment horizontal="left"/>
      <protection hidden="1"/>
    </xf>
    <xf numFmtId="164" fontId="0" fillId="4" borderId="8" xfId="0" applyNumberFormat="1" applyFill="1" applyBorder="1" applyAlignment="1" applyProtection="1">
      <alignment horizontal="right"/>
      <protection hidden="1"/>
    </xf>
    <xf numFmtId="0" fontId="1" fillId="4" borderId="8" xfId="0" applyFont="1" applyFill="1" applyBorder="1" applyAlignment="1" applyProtection="1">
      <alignment horizontal="left"/>
      <protection hidden="1"/>
    </xf>
    <xf numFmtId="0" fontId="1" fillId="4" borderId="9" xfId="0" applyFont="1" applyFill="1" applyBorder="1" applyAlignment="1" applyProtection="1">
      <alignment horizontal="left"/>
      <protection hidden="1"/>
    </xf>
    <xf numFmtId="0" fontId="12" fillId="0" borderId="5" xfId="0" applyFont="1" applyBorder="1" applyAlignment="1" applyProtection="1">
      <alignment horizontal="left"/>
      <protection hidden="1"/>
    </xf>
    <xf numFmtId="0" fontId="12" fillId="0" borderId="6" xfId="0" applyFont="1" applyBorder="1" applyAlignment="1" applyProtection="1">
      <alignment horizontal="left"/>
      <protection hidden="1"/>
    </xf>
    <xf numFmtId="0" fontId="10" fillId="0" borderId="0" xfId="0" applyFont="1" applyAlignment="1">
      <alignment/>
    </xf>
    <xf numFmtId="0" fontId="10" fillId="0" borderId="0" xfId="0" applyFont="1" applyAlignment="1">
      <alignment horizontal="center" wrapText="1"/>
    </xf>
    <xf numFmtId="0" fontId="0" fillId="0" borderId="0" xfId="0" applyAlignment="1">
      <alignment wrapText="1"/>
    </xf>
    <xf numFmtId="1" fontId="0" fillId="0" borderId="0" xfId="0" applyNumberFormat="1" applyAlignment="1">
      <alignment horizontal="right" wrapText="1"/>
    </xf>
    <xf numFmtId="0" fontId="1" fillId="0" borderId="0" xfId="0" applyFont="1" applyAlignment="1">
      <alignment horizontal="left" wrapText="1"/>
    </xf>
    <xf numFmtId="164" fontId="0" fillId="0" borderId="0" xfId="0" applyNumberFormat="1" applyAlignment="1">
      <alignment horizontal="right" wrapText="1"/>
    </xf>
    <xf numFmtId="0" fontId="1" fillId="0" borderId="0" xfId="0" applyFont="1" applyAlignment="1">
      <alignment horizontal="left" wrapText="1"/>
    </xf>
    <xf numFmtId="49" fontId="5" fillId="0" borderId="0" xfId="0" applyNumberFormat="1" applyFont="1" applyAlignment="1">
      <alignment/>
    </xf>
    <xf numFmtId="49" fontId="5" fillId="0" borderId="0" xfId="0" applyNumberFormat="1" applyFont="1" applyAlignment="1">
      <alignment wrapText="1"/>
    </xf>
    <xf numFmtId="49" fontId="5" fillId="0" borderId="0" xfId="0" applyNumberFormat="1" applyFont="1" applyAlignment="1">
      <alignment wrapText="1"/>
    </xf>
    <xf numFmtId="0" fontId="9" fillId="0" borderId="0" xfId="0" applyFont="1" applyAlignment="1">
      <alignment/>
    </xf>
    <xf numFmtId="0" fontId="0" fillId="0" borderId="0" xfId="0" applyFont="1" applyAlignment="1">
      <alignment/>
    </xf>
    <xf numFmtId="0" fontId="10" fillId="0" borderId="0" xfId="0" applyFont="1" applyAlignment="1">
      <alignment horizontal="left" vertical="top"/>
    </xf>
    <xf numFmtId="0" fontId="11" fillId="0" borderId="0" xfId="0" applyFont="1" applyAlignment="1">
      <alignment wrapText="1"/>
    </xf>
    <xf numFmtId="0" fontId="5" fillId="0" borderId="0" xfId="0" applyFont="1" applyAlignment="1">
      <alignment horizontal="right" vertical="top"/>
    </xf>
    <xf numFmtId="0" fontId="5" fillId="0" borderId="0" xfId="0" applyFont="1" applyAlignment="1">
      <alignment horizontal="left" vertical="top" wrapText="1"/>
    </xf>
    <xf numFmtId="0" fontId="0" fillId="0" borderId="0" xfId="0" applyFill="1" applyAlignment="1">
      <alignment/>
    </xf>
    <xf numFmtId="0" fontId="11" fillId="0" borderId="0" xfId="0" applyFont="1" applyAlignment="1">
      <alignment/>
    </xf>
    <xf numFmtId="0" fontId="0" fillId="0" borderId="0" xfId="0" applyAlignment="1">
      <alignment/>
    </xf>
    <xf numFmtId="0" fontId="7"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5" fillId="5" borderId="0" xfId="0" applyFont="1" applyFill="1" applyAlignment="1" applyProtection="1">
      <alignment horizontal="right" vertical="center"/>
      <protection locked="0"/>
    </xf>
    <xf numFmtId="0" fontId="24" fillId="0" borderId="0" xfId="0" applyFont="1" applyAlignment="1" applyProtection="1">
      <alignment/>
      <protection locked="0"/>
    </xf>
    <xf numFmtId="172" fontId="0" fillId="0" borderId="5" xfId="0" applyNumberFormat="1" applyBorder="1" applyAlignment="1" applyProtection="1">
      <alignment horizontal="right"/>
      <protection hidden="1"/>
    </xf>
    <xf numFmtId="0" fontId="5" fillId="0" borderId="0" xfId="0" applyFont="1" applyAlignment="1">
      <alignment horizontal="left" vertical="top" wrapText="1"/>
    </xf>
    <xf numFmtId="1" fontId="5" fillId="6" borderId="10" xfId="0" applyNumberFormat="1" applyFont="1" applyFill="1" applyBorder="1" applyAlignment="1" applyProtection="1">
      <alignment horizontal="left"/>
      <protection locked="0"/>
    </xf>
    <xf numFmtId="1" fontId="5" fillId="6" borderId="5" xfId="0" applyNumberFormat="1" applyFont="1" applyFill="1" applyBorder="1" applyAlignment="1" applyProtection="1">
      <alignment horizontal="left"/>
      <protection locked="0"/>
    </xf>
    <xf numFmtId="1" fontId="5" fillId="6" borderId="11" xfId="0" applyNumberFormat="1" applyFont="1" applyFill="1" applyBorder="1" applyAlignment="1" applyProtection="1">
      <alignment horizontal="left"/>
      <protection locked="0"/>
    </xf>
    <xf numFmtId="49" fontId="5" fillId="0" borderId="0" xfId="0" applyNumberFormat="1" applyFont="1" applyAlignment="1">
      <alignment horizontal="left" wrapText="1"/>
    </xf>
    <xf numFmtId="0" fontId="5" fillId="0" borderId="0" xfId="0" applyFont="1" applyAlignment="1">
      <alignment horizontal="left" wrapText="1"/>
    </xf>
    <xf numFmtId="0" fontId="3" fillId="2" borderId="0" xfId="0" applyFont="1" applyFill="1" applyAlignment="1" applyProtection="1">
      <alignment wrapText="1"/>
      <protection locked="0"/>
    </xf>
    <xf numFmtId="0" fontId="4" fillId="2" borderId="0" xfId="0" applyFont="1" applyFill="1" applyAlignment="1" applyProtection="1">
      <alignment wrapText="1"/>
      <protection locked="0"/>
    </xf>
    <xf numFmtId="0" fontId="0" fillId="2" borderId="0" xfId="0" applyFill="1" applyAlignment="1" applyProtection="1">
      <alignment/>
      <protection locked="0"/>
    </xf>
    <xf numFmtId="0" fontId="5" fillId="0" borderId="0" xfId="0" applyFont="1" applyAlignment="1">
      <alignment horizontal="left" wrapText="1"/>
    </xf>
    <xf numFmtId="0" fontId="7" fillId="0" borderId="0" xfId="0" applyFont="1" applyAlignment="1">
      <alignment horizontal="left" wrapText="1"/>
    </xf>
    <xf numFmtId="0" fontId="11"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9" fillId="3" borderId="0" xfId="0" applyFont="1" applyFill="1" applyBorder="1" applyAlignment="1" applyProtection="1">
      <alignment horizontal="right" vertical="center" wrapText="1"/>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92"/>
  <sheetViews>
    <sheetView tabSelected="1" workbookViewId="0" topLeftCell="A1">
      <pane ySplit="18" topLeftCell="BM19" activePane="bottomLeft" state="frozen"/>
      <selection pane="topLeft" activeCell="A1" sqref="A1"/>
      <selection pane="bottomLeft" activeCell="Q7" sqref="Q7"/>
    </sheetView>
  </sheetViews>
  <sheetFormatPr defaultColWidth="9.140625" defaultRowHeight="12.75"/>
  <cols>
    <col min="1" max="1" width="2.421875" style="7" customWidth="1"/>
    <col min="2" max="2" width="30.57421875" style="7" customWidth="1"/>
    <col min="3" max="3" width="7.57421875" style="7" customWidth="1"/>
    <col min="4" max="4" width="13.8515625" style="8" customWidth="1"/>
    <col min="5" max="5" width="3.140625" style="9" customWidth="1"/>
    <col min="6" max="6" width="7.7109375" style="9" customWidth="1"/>
    <col min="7" max="7" width="16.421875" style="10" customWidth="1"/>
    <col min="8" max="8" width="2.421875" style="11" customWidth="1"/>
    <col min="9" max="9" width="14.00390625" style="8" customWidth="1"/>
    <col min="10" max="10" width="3.00390625" style="11" customWidth="1"/>
    <col min="11" max="11" width="2.140625" style="7" customWidth="1"/>
    <col min="12" max="16384" width="9.140625" style="7" customWidth="1"/>
  </cols>
  <sheetData>
    <row r="1" ht="6" customHeight="1"/>
    <row r="2" spans="1:11" ht="12.75">
      <c r="A2" s="12"/>
      <c r="B2" s="12"/>
      <c r="C2" s="12"/>
      <c r="D2" s="13"/>
      <c r="E2" s="14"/>
      <c r="F2" s="14"/>
      <c r="G2" s="15"/>
      <c r="H2" s="16"/>
      <c r="I2" s="13"/>
      <c r="J2" s="16"/>
      <c r="K2" s="12"/>
    </row>
    <row r="3" spans="1:11" ht="19.5">
      <c r="A3" s="12"/>
      <c r="B3" s="1" t="s">
        <v>132</v>
      </c>
      <c r="C3" s="12"/>
      <c r="D3" s="13"/>
      <c r="E3" s="14"/>
      <c r="F3" s="14"/>
      <c r="G3" s="15"/>
      <c r="H3" s="16"/>
      <c r="I3" s="13"/>
      <c r="J3" s="16"/>
      <c r="K3" s="12"/>
    </row>
    <row r="4" spans="1:11" ht="12.75">
      <c r="A4" s="12"/>
      <c r="B4" s="17"/>
      <c r="C4" s="12"/>
      <c r="D4" s="13"/>
      <c r="E4" s="14"/>
      <c r="F4" s="14"/>
      <c r="G4" s="15"/>
      <c r="H4" s="16"/>
      <c r="I4" s="13"/>
      <c r="J4" s="16"/>
      <c r="K4" s="12"/>
    </row>
    <row r="5" spans="1:11" ht="16.5">
      <c r="A5" s="12"/>
      <c r="B5" s="18" t="s">
        <v>0</v>
      </c>
      <c r="C5" s="12"/>
      <c r="D5" s="13"/>
      <c r="E5" s="14"/>
      <c r="F5" s="14"/>
      <c r="G5" s="15"/>
      <c r="H5" s="16"/>
      <c r="I5" s="13"/>
      <c r="J5" s="2" t="s">
        <v>187</v>
      </c>
      <c r="K5" s="12"/>
    </row>
    <row r="6" spans="1:11" ht="12.75">
      <c r="A6" s="12"/>
      <c r="B6" s="121"/>
      <c r="C6" s="122"/>
      <c r="D6" s="122"/>
      <c r="E6" s="122"/>
      <c r="F6" s="122"/>
      <c r="G6" s="122"/>
      <c r="H6" s="122"/>
      <c r="I6" s="122"/>
      <c r="J6" s="123"/>
      <c r="K6" s="12"/>
    </row>
    <row r="7" spans="1:11" ht="12.75">
      <c r="A7" s="12"/>
      <c r="B7" s="3" t="s">
        <v>133</v>
      </c>
      <c r="C7" s="12"/>
      <c r="D7" s="13"/>
      <c r="E7" s="14"/>
      <c r="F7" s="14"/>
      <c r="G7" s="116" t="s">
        <v>7</v>
      </c>
      <c r="H7" s="117"/>
      <c r="I7" s="117"/>
      <c r="J7" s="118"/>
      <c r="K7" s="12"/>
    </row>
    <row r="8" spans="1:11" ht="13.5" thickBot="1">
      <c r="A8" s="12"/>
      <c r="B8" s="3"/>
      <c r="C8" s="12"/>
      <c r="D8" s="13"/>
      <c r="E8" s="14"/>
      <c r="F8" s="14"/>
      <c r="G8" s="15"/>
      <c r="H8" s="16"/>
      <c r="I8" s="13"/>
      <c r="J8" s="16"/>
      <c r="K8" s="12"/>
    </row>
    <row r="9" spans="1:11" ht="45">
      <c r="A9" s="12"/>
      <c r="B9" s="64" t="s">
        <v>134</v>
      </c>
      <c r="C9" s="65" t="s">
        <v>1</v>
      </c>
      <c r="D9" s="66" t="s">
        <v>2</v>
      </c>
      <c r="E9" s="67"/>
      <c r="F9" s="65" t="s">
        <v>1</v>
      </c>
      <c r="G9" s="68" t="s">
        <v>186</v>
      </c>
      <c r="H9" s="67"/>
      <c r="I9" s="66" t="s">
        <v>3</v>
      </c>
      <c r="J9" s="69"/>
      <c r="K9" s="12"/>
    </row>
    <row r="10" spans="1:11" ht="12.75">
      <c r="A10" s="12"/>
      <c r="B10" s="70"/>
      <c r="C10" s="71"/>
      <c r="D10" s="72" t="s">
        <v>4</v>
      </c>
      <c r="E10" s="73"/>
      <c r="F10" s="73"/>
      <c r="G10" s="74" t="s">
        <v>5</v>
      </c>
      <c r="H10" s="73"/>
      <c r="I10" s="72" t="s">
        <v>6</v>
      </c>
      <c r="J10" s="75"/>
      <c r="K10" s="12"/>
    </row>
    <row r="11" spans="1:11" ht="12.75">
      <c r="A11" s="12"/>
      <c r="B11" s="76" t="str">
        <f>G7</f>
        <v>Albania</v>
      </c>
      <c r="C11" s="77">
        <f>VLOOKUP(G7,B19:J141,2,TRUE)</f>
        <v>2009</v>
      </c>
      <c r="D11" s="114">
        <f>VLOOKUP(G7,B19:J141,3,TRUE)</f>
        <v>1313.0889892578125</v>
      </c>
      <c r="E11" s="87">
        <f>IF(((VLOOKUP(G7,B19:J141,4,TRUE))=""),"",(VLOOKUP(G7,B19:J141,4,TRUE)))</f>
      </c>
      <c r="F11" s="77">
        <f>VLOOKUP(G7,B19:J141,5,TRUE)</f>
        <v>2007</v>
      </c>
      <c r="G11" s="79">
        <f>VLOOKUP(G7,B19:J141,6,TRUE)</f>
        <v>85</v>
      </c>
      <c r="H11" s="87">
        <f>IF(((VLOOKUP(G7,B19:J141,7,TRUE))=""),"",(VLOOKUP(G7,B19:J141,7,TRUE)))</f>
      </c>
      <c r="I11" s="78" t="str">
        <f>VLOOKUP(G7,B19:J141,8,TRUE)</f>
        <v>...</v>
      </c>
      <c r="J11" s="88">
        <f>IF(((VLOOKUP(G7,B19:J141,9,TRUE))=""),"",(VLOOKUP(G7,B19:J141,9,TRUE)))</f>
      </c>
      <c r="K11" s="12"/>
    </row>
    <row r="12" spans="1:11" ht="3.75" customHeight="1" thickBot="1">
      <c r="A12" s="12"/>
      <c r="B12" s="80"/>
      <c r="C12" s="81"/>
      <c r="D12" s="82"/>
      <c r="E12" s="83"/>
      <c r="F12" s="83"/>
      <c r="G12" s="84"/>
      <c r="H12" s="85"/>
      <c r="I12" s="82"/>
      <c r="J12" s="86"/>
      <c r="K12" s="12"/>
    </row>
    <row r="13" spans="1:13" ht="12.75">
      <c r="A13" s="12"/>
      <c r="B13" s="3"/>
      <c r="C13" s="12"/>
      <c r="D13" s="13"/>
      <c r="E13" s="14"/>
      <c r="F13" s="14"/>
      <c r="G13" s="15"/>
      <c r="H13" s="16"/>
      <c r="I13" s="13"/>
      <c r="J13" s="6" t="s">
        <v>135</v>
      </c>
      <c r="K13" s="12"/>
      <c r="M13" s="113"/>
    </row>
    <row r="14" spans="1:11" ht="12.75">
      <c r="A14" s="12"/>
      <c r="B14" s="3"/>
      <c r="C14" s="12"/>
      <c r="D14" s="13"/>
      <c r="E14" s="14"/>
      <c r="F14" s="14"/>
      <c r="G14" s="15"/>
      <c r="H14" s="16"/>
      <c r="I14" s="13"/>
      <c r="J14" s="16"/>
      <c r="K14" s="12"/>
    </row>
    <row r="15" spans="2:10" s="19" customFormat="1" ht="2.25" customHeight="1">
      <c r="B15" s="5"/>
      <c r="D15" s="20"/>
      <c r="E15" s="21"/>
      <c r="F15" s="21"/>
      <c r="G15" s="22"/>
      <c r="H15" s="23"/>
      <c r="I15" s="20"/>
      <c r="J15" s="23"/>
    </row>
    <row r="16" ht="3.75" customHeight="1">
      <c r="D16" s="20"/>
    </row>
    <row r="17" spans="1:11" ht="44.25" customHeight="1">
      <c r="A17" s="24"/>
      <c r="B17" s="4" t="s">
        <v>134</v>
      </c>
      <c r="C17" s="25" t="s">
        <v>1</v>
      </c>
      <c r="D17" s="26" t="s">
        <v>2</v>
      </c>
      <c r="E17" s="27"/>
      <c r="F17" s="130" t="s">
        <v>1</v>
      </c>
      <c r="G17" s="28" t="s">
        <v>186</v>
      </c>
      <c r="H17" s="27"/>
      <c r="I17" s="26" t="s">
        <v>3</v>
      </c>
      <c r="J17" s="29"/>
      <c r="K17" s="30"/>
    </row>
    <row r="18" spans="1:11" ht="12" customHeight="1">
      <c r="A18" s="31"/>
      <c r="B18" s="32"/>
      <c r="C18" s="33"/>
      <c r="D18" s="34" t="s">
        <v>4</v>
      </c>
      <c r="E18" s="35"/>
      <c r="F18" s="35"/>
      <c r="G18" s="36" t="s">
        <v>5</v>
      </c>
      <c r="H18" s="35"/>
      <c r="I18" s="34" t="s">
        <v>6</v>
      </c>
      <c r="J18" s="37"/>
      <c r="K18" s="31"/>
    </row>
    <row r="19" spans="1:19" s="50" customFormat="1" ht="12.75">
      <c r="A19" s="38"/>
      <c r="B19" s="39" t="s">
        <v>7</v>
      </c>
      <c r="C19" s="112">
        <v>2009</v>
      </c>
      <c r="D19" s="40">
        <v>1313.0889892578125</v>
      </c>
      <c r="E19" s="41"/>
      <c r="F19" s="112">
        <v>2007</v>
      </c>
      <c r="G19" s="42">
        <v>85</v>
      </c>
      <c r="H19" s="41"/>
      <c r="I19" s="40" t="s">
        <v>126</v>
      </c>
      <c r="J19" s="43"/>
      <c r="K19" s="38"/>
      <c r="L19" s="44"/>
      <c r="M19" s="45"/>
      <c r="N19" s="46"/>
      <c r="O19" s="47"/>
      <c r="P19" s="48"/>
      <c r="Q19" s="48"/>
      <c r="R19" s="49"/>
      <c r="S19" s="47"/>
    </row>
    <row r="20" spans="1:19" s="50" customFormat="1" ht="12.75">
      <c r="A20" s="38"/>
      <c r="B20" s="39" t="s">
        <v>8</v>
      </c>
      <c r="C20" s="112">
        <v>2003</v>
      </c>
      <c r="D20" s="40">
        <v>8500</v>
      </c>
      <c r="E20" s="41"/>
      <c r="F20" s="112">
        <v>2003</v>
      </c>
      <c r="G20" s="42">
        <v>80</v>
      </c>
      <c r="H20" s="41"/>
      <c r="I20" s="40">
        <v>333.2242448628974</v>
      </c>
      <c r="J20" s="43"/>
      <c r="K20" s="38"/>
      <c r="L20" s="44"/>
      <c r="M20" s="45"/>
      <c r="N20" s="46"/>
      <c r="O20" s="47"/>
      <c r="P20" s="48"/>
      <c r="Q20" s="48"/>
      <c r="R20" s="49"/>
      <c r="S20" s="47"/>
    </row>
    <row r="21" spans="1:19" s="50" customFormat="1" ht="12.75">
      <c r="A21" s="38"/>
      <c r="B21" s="39" t="s">
        <v>9</v>
      </c>
      <c r="C21" s="112">
        <v>2007</v>
      </c>
      <c r="D21" s="40">
        <v>32.20000076293945</v>
      </c>
      <c r="E21" s="41"/>
      <c r="F21" s="112">
        <v>2007</v>
      </c>
      <c r="G21" s="42">
        <v>100</v>
      </c>
      <c r="H21" s="41"/>
      <c r="I21" s="40">
        <v>386.85649982506703</v>
      </c>
      <c r="J21" s="43"/>
      <c r="K21" s="38"/>
      <c r="L21" s="44"/>
      <c r="M21" s="45"/>
      <c r="N21" s="46"/>
      <c r="O21" s="47"/>
      <c r="P21" s="48"/>
      <c r="Q21" s="48"/>
      <c r="R21" s="49"/>
      <c r="S21" s="47"/>
    </row>
    <row r="22" spans="1:19" s="50" customFormat="1" ht="12.75">
      <c r="A22" s="38"/>
      <c r="B22" s="39" t="s">
        <v>137</v>
      </c>
      <c r="C22" s="112">
        <v>2006</v>
      </c>
      <c r="D22" s="40">
        <v>5839.5</v>
      </c>
      <c r="E22" s="41">
        <v>1</v>
      </c>
      <c r="F22" s="112" t="s">
        <v>126</v>
      </c>
      <c r="G22" s="42" t="s">
        <v>126</v>
      </c>
      <c r="H22" s="41"/>
      <c r="I22" s="40" t="s">
        <v>126</v>
      </c>
      <c r="J22" s="43"/>
      <c r="K22" s="38"/>
      <c r="L22" s="44"/>
      <c r="M22" s="45"/>
      <c r="N22" s="46"/>
      <c r="O22" s="47"/>
      <c r="P22" s="48"/>
      <c r="Q22" s="48"/>
      <c r="R22" s="49"/>
      <c r="S22" s="47"/>
    </row>
    <row r="23" spans="1:19" s="50" customFormat="1" ht="12.75">
      <c r="A23" s="38"/>
      <c r="B23" s="39" t="s">
        <v>10</v>
      </c>
      <c r="C23" s="112">
        <v>2008</v>
      </c>
      <c r="D23" s="40">
        <v>14.65470027923584</v>
      </c>
      <c r="E23" s="41"/>
      <c r="F23" s="112">
        <v>2008</v>
      </c>
      <c r="G23" s="42">
        <v>100</v>
      </c>
      <c r="H23" s="41"/>
      <c r="I23" s="40">
        <v>988.0461353314347</v>
      </c>
      <c r="J23" s="43"/>
      <c r="K23" s="38"/>
      <c r="L23" s="44"/>
      <c r="M23" s="45"/>
      <c r="N23" s="46"/>
      <c r="O23" s="47"/>
      <c r="P23" s="48"/>
      <c r="Q23" s="48"/>
      <c r="R23" s="49"/>
      <c r="S23" s="47"/>
    </row>
    <row r="24" spans="2:19" s="50" customFormat="1" ht="12.75">
      <c r="B24" s="44" t="s">
        <v>11</v>
      </c>
      <c r="C24" s="45">
        <v>2009</v>
      </c>
      <c r="D24" s="51">
        <v>136.39999389648438</v>
      </c>
      <c r="E24" s="47">
        <v>2</v>
      </c>
      <c r="F24" s="45">
        <v>2009</v>
      </c>
      <c r="G24" s="49">
        <v>95</v>
      </c>
      <c r="H24" s="47"/>
      <c r="I24" s="51">
        <v>1639.029006206253</v>
      </c>
      <c r="J24" s="52">
        <v>2</v>
      </c>
      <c r="L24" s="44"/>
      <c r="M24" s="45"/>
      <c r="N24" s="46"/>
      <c r="O24" s="47"/>
      <c r="P24" s="48"/>
      <c r="Q24" s="48"/>
      <c r="R24" s="49"/>
      <c r="S24" s="47"/>
    </row>
    <row r="25" spans="2:19" s="50" customFormat="1" ht="12.75">
      <c r="B25" s="44" t="s">
        <v>138</v>
      </c>
      <c r="C25" s="45" t="s">
        <v>126</v>
      </c>
      <c r="D25" s="51" t="s">
        <v>126</v>
      </c>
      <c r="E25" s="47"/>
      <c r="F25" s="45">
        <v>2001</v>
      </c>
      <c r="G25" s="49">
        <v>88.30000305175781</v>
      </c>
      <c r="H25" s="47"/>
      <c r="I25" s="51" t="s">
        <v>126</v>
      </c>
      <c r="J25" s="52"/>
      <c r="L25" s="44"/>
      <c r="M25" s="45"/>
      <c r="N25" s="46"/>
      <c r="O25" s="47"/>
      <c r="P25" s="48"/>
      <c r="Q25" s="48"/>
      <c r="R25" s="49"/>
      <c r="S25" s="47"/>
    </row>
    <row r="26" spans="2:19" s="50" customFormat="1" ht="12.75">
      <c r="B26" s="44" t="s">
        <v>12</v>
      </c>
      <c r="C26" s="45">
        <v>2009</v>
      </c>
      <c r="D26" s="51">
        <v>410.8999938964844</v>
      </c>
      <c r="E26" s="47"/>
      <c r="F26" s="45">
        <v>2009</v>
      </c>
      <c r="G26" s="49">
        <v>72.0999984741211</v>
      </c>
      <c r="H26" s="47"/>
      <c r="I26" s="51">
        <v>184.8563004138169</v>
      </c>
      <c r="J26" s="52"/>
      <c r="L26" s="44"/>
      <c r="M26" s="45"/>
      <c r="N26" s="46"/>
      <c r="O26" s="47"/>
      <c r="P26" s="48"/>
      <c r="Q26" s="48"/>
      <c r="R26" s="49"/>
      <c r="S26" s="47"/>
    </row>
    <row r="27" spans="2:19" s="50" customFormat="1" ht="12.75">
      <c r="B27" s="44" t="s">
        <v>13</v>
      </c>
      <c r="C27" s="45">
        <v>2003</v>
      </c>
      <c r="D27" s="51">
        <v>8903</v>
      </c>
      <c r="E27" s="47">
        <v>3</v>
      </c>
      <c r="F27" s="45" t="s">
        <v>126</v>
      </c>
      <c r="G27" s="49" t="s">
        <v>126</v>
      </c>
      <c r="H27" s="47"/>
      <c r="I27" s="51" t="s">
        <v>126</v>
      </c>
      <c r="J27" s="52"/>
      <c r="L27" s="44"/>
      <c r="M27" s="45"/>
      <c r="N27" s="46"/>
      <c r="O27" s="47"/>
      <c r="P27" s="48"/>
      <c r="Q27" s="48"/>
      <c r="R27" s="49"/>
      <c r="S27" s="47"/>
    </row>
    <row r="28" spans="2:19" s="50" customFormat="1" ht="12.75">
      <c r="B28" s="44" t="s">
        <v>14</v>
      </c>
      <c r="C28" s="45">
        <v>2009</v>
      </c>
      <c r="D28" s="51">
        <v>4941</v>
      </c>
      <c r="E28" s="47">
        <v>1</v>
      </c>
      <c r="F28" s="45">
        <v>2009</v>
      </c>
      <c r="G28" s="49">
        <v>100</v>
      </c>
      <c r="H28" s="47"/>
      <c r="I28" s="51">
        <v>590.7543889308816</v>
      </c>
      <c r="J28" s="52">
        <v>4</v>
      </c>
      <c r="L28" s="44"/>
      <c r="M28" s="45"/>
      <c r="N28" s="46"/>
      <c r="O28" s="47"/>
      <c r="P28" s="48"/>
      <c r="Q28" s="48"/>
      <c r="R28" s="49"/>
      <c r="S28" s="47"/>
    </row>
    <row r="29" spans="1:19" s="50" customFormat="1" ht="12.75">
      <c r="A29" s="38"/>
      <c r="B29" s="39" t="s">
        <v>15</v>
      </c>
      <c r="C29" s="112">
        <v>2009</v>
      </c>
      <c r="D29" s="40">
        <v>1603</v>
      </c>
      <c r="E29" s="41"/>
      <c r="F29" s="112" t="s">
        <v>126</v>
      </c>
      <c r="G29" s="42" t="s">
        <v>126</v>
      </c>
      <c r="H29" s="41"/>
      <c r="I29" s="40" t="s">
        <v>126</v>
      </c>
      <c r="J29" s="43"/>
      <c r="K29" s="38"/>
      <c r="L29" s="44"/>
      <c r="M29" s="45"/>
      <c r="N29" s="46"/>
      <c r="O29" s="47"/>
      <c r="P29" s="48"/>
      <c r="Q29" s="48"/>
      <c r="R29" s="49"/>
      <c r="S29" s="47"/>
    </row>
    <row r="30" spans="1:19" s="50" customFormat="1" ht="12.75">
      <c r="A30" s="38"/>
      <c r="B30" s="39" t="s">
        <v>139</v>
      </c>
      <c r="C30" s="112">
        <v>2006</v>
      </c>
      <c r="D30" s="40">
        <v>227.16799926757812</v>
      </c>
      <c r="E30" s="41"/>
      <c r="F30" s="112" t="s">
        <v>126</v>
      </c>
      <c r="G30" s="42" t="s">
        <v>126</v>
      </c>
      <c r="H30" s="41"/>
      <c r="I30" s="40" t="s">
        <v>126</v>
      </c>
      <c r="J30" s="43"/>
      <c r="K30" s="38"/>
      <c r="L30" s="44"/>
      <c r="M30" s="45"/>
      <c r="N30" s="46"/>
      <c r="O30" s="47"/>
      <c r="P30" s="48"/>
      <c r="Q30" s="48"/>
      <c r="R30" s="49"/>
      <c r="S30" s="47"/>
    </row>
    <row r="31" spans="1:19" s="50" customFormat="1" ht="12.75">
      <c r="A31" s="38"/>
      <c r="B31" s="39" t="s">
        <v>16</v>
      </c>
      <c r="C31" s="112">
        <v>2009</v>
      </c>
      <c r="D31" s="40">
        <v>3347</v>
      </c>
      <c r="E31" s="41"/>
      <c r="F31" s="112">
        <v>2009</v>
      </c>
      <c r="G31" s="42">
        <v>100</v>
      </c>
      <c r="H31" s="41"/>
      <c r="I31" s="40">
        <v>347.4318846139992</v>
      </c>
      <c r="J31" s="43"/>
      <c r="K31" s="38"/>
      <c r="L31" s="44"/>
      <c r="M31" s="45"/>
      <c r="N31" s="46"/>
      <c r="O31" s="47"/>
      <c r="P31" s="48"/>
      <c r="Q31" s="48"/>
      <c r="R31" s="49"/>
      <c r="S31" s="47"/>
    </row>
    <row r="32" spans="1:19" s="50" customFormat="1" ht="12.75">
      <c r="A32" s="38"/>
      <c r="B32" s="39" t="s">
        <v>17</v>
      </c>
      <c r="C32" s="112">
        <v>2009</v>
      </c>
      <c r="D32" s="40">
        <v>5277</v>
      </c>
      <c r="E32" s="41">
        <v>1</v>
      </c>
      <c r="F32" s="112">
        <v>2009</v>
      </c>
      <c r="G32" s="42">
        <v>100</v>
      </c>
      <c r="H32" s="41"/>
      <c r="I32" s="40">
        <v>491</v>
      </c>
      <c r="J32" s="43">
        <v>4</v>
      </c>
      <c r="K32" s="38"/>
      <c r="L32" s="44"/>
      <c r="M32" s="45"/>
      <c r="N32" s="46"/>
      <c r="O32" s="47"/>
      <c r="P32" s="48"/>
      <c r="Q32" s="48"/>
      <c r="R32" s="49"/>
      <c r="S32" s="47"/>
    </row>
    <row r="33" spans="1:19" s="50" customFormat="1" ht="12.75">
      <c r="A33" s="38"/>
      <c r="B33" s="39" t="s">
        <v>18</v>
      </c>
      <c r="C33" s="112">
        <v>2008</v>
      </c>
      <c r="D33" s="40">
        <v>162.62399291992188</v>
      </c>
      <c r="E33" s="41"/>
      <c r="F33" s="112">
        <v>2008</v>
      </c>
      <c r="G33" s="42">
        <v>51.400001525878906</v>
      </c>
      <c r="H33" s="41"/>
      <c r="I33" s="40">
        <v>1052.3606817678358</v>
      </c>
      <c r="J33" s="43"/>
      <c r="K33" s="38"/>
      <c r="L33" s="44"/>
      <c r="M33" s="45"/>
      <c r="N33" s="46"/>
      <c r="O33" s="47"/>
      <c r="P33" s="48"/>
      <c r="Q33" s="48"/>
      <c r="R33" s="49"/>
      <c r="S33" s="47"/>
    </row>
    <row r="34" spans="2:19" s="50" customFormat="1" ht="12.75">
      <c r="B34" s="44" t="s">
        <v>19</v>
      </c>
      <c r="C34" s="45">
        <v>2002</v>
      </c>
      <c r="D34" s="51">
        <v>986</v>
      </c>
      <c r="E34" s="47"/>
      <c r="F34" s="45" t="s">
        <v>126</v>
      </c>
      <c r="G34" s="49" t="s">
        <v>126</v>
      </c>
      <c r="H34" s="47"/>
      <c r="I34" s="51" t="s">
        <v>126</v>
      </c>
      <c r="J34" s="52"/>
      <c r="L34" s="44"/>
      <c r="M34" s="45"/>
      <c r="N34" s="46"/>
      <c r="O34" s="47"/>
      <c r="P34" s="48"/>
      <c r="Q34" s="48"/>
      <c r="R34" s="49"/>
      <c r="S34" s="47"/>
    </row>
    <row r="35" spans="2:19" s="50" customFormat="1" ht="12.75">
      <c r="B35" s="44" t="s">
        <v>20</v>
      </c>
      <c r="C35" s="45">
        <v>2009</v>
      </c>
      <c r="D35" s="51">
        <v>954.6280517578125</v>
      </c>
      <c r="E35" s="47">
        <v>5</v>
      </c>
      <c r="F35" s="45">
        <v>2008</v>
      </c>
      <c r="G35" s="49">
        <v>49.04113006591797</v>
      </c>
      <c r="H35" s="47"/>
      <c r="I35" s="51" t="s">
        <v>126</v>
      </c>
      <c r="J35" s="52"/>
      <c r="L35" s="44"/>
      <c r="M35" s="45"/>
      <c r="N35" s="46"/>
      <c r="O35" s="47"/>
      <c r="P35" s="48"/>
      <c r="Q35" s="48"/>
      <c r="R35" s="49"/>
      <c r="S35" s="47"/>
    </row>
    <row r="36" spans="2:19" s="50" customFormat="1" ht="12.75">
      <c r="B36" s="44" t="s">
        <v>21</v>
      </c>
      <c r="C36" s="45">
        <v>2009</v>
      </c>
      <c r="D36" s="51">
        <v>1422</v>
      </c>
      <c r="E36" s="47">
        <v>1</v>
      </c>
      <c r="F36" s="45">
        <v>2009</v>
      </c>
      <c r="G36" s="49">
        <v>67</v>
      </c>
      <c r="H36" s="47"/>
      <c r="I36" s="51">
        <v>377.53</v>
      </c>
      <c r="J36" s="52">
        <v>4</v>
      </c>
      <c r="L36" s="44"/>
      <c r="M36" s="45"/>
      <c r="N36" s="46"/>
      <c r="O36" s="47"/>
      <c r="P36" s="48"/>
      <c r="Q36" s="48"/>
      <c r="R36" s="49"/>
      <c r="S36" s="47"/>
    </row>
    <row r="37" spans="2:19" s="50" customFormat="1" ht="12.75">
      <c r="B37" s="44" t="s">
        <v>22</v>
      </c>
      <c r="C37" s="45">
        <v>2007</v>
      </c>
      <c r="D37" s="51">
        <v>51432</v>
      </c>
      <c r="E37" s="47"/>
      <c r="F37" s="45">
        <v>2008</v>
      </c>
      <c r="G37" s="49">
        <v>86.5999984741211</v>
      </c>
      <c r="H37" s="47"/>
      <c r="I37" s="51" t="s">
        <v>126</v>
      </c>
      <c r="J37" s="52"/>
      <c r="L37" s="44"/>
      <c r="M37" s="45"/>
      <c r="N37" s="46"/>
      <c r="O37" s="47"/>
      <c r="P37" s="48"/>
      <c r="Q37" s="48"/>
      <c r="R37" s="49"/>
      <c r="S37" s="47"/>
    </row>
    <row r="38" spans="2:19" s="50" customFormat="1" ht="12.75">
      <c r="B38" s="44" t="s">
        <v>23</v>
      </c>
      <c r="C38" s="45">
        <v>2005</v>
      </c>
      <c r="D38" s="51">
        <v>36.696998596191406</v>
      </c>
      <c r="E38" s="47"/>
      <c r="F38" s="45">
        <v>2001</v>
      </c>
      <c r="G38" s="49">
        <v>97.19999694824219</v>
      </c>
      <c r="H38" s="47"/>
      <c r="I38" s="51" t="s">
        <v>126</v>
      </c>
      <c r="J38" s="52"/>
      <c r="L38" s="44"/>
      <c r="M38" s="45"/>
      <c r="N38" s="46"/>
      <c r="O38" s="47"/>
      <c r="P38" s="48"/>
      <c r="Q38" s="48"/>
      <c r="R38" s="49"/>
      <c r="S38" s="47"/>
    </row>
    <row r="39" spans="1:19" s="50" customFormat="1" ht="12.75">
      <c r="A39" s="38"/>
      <c r="B39" s="39" t="s">
        <v>24</v>
      </c>
      <c r="C39" s="112">
        <v>2002</v>
      </c>
      <c r="D39" s="40">
        <v>196.2519989013672</v>
      </c>
      <c r="E39" s="41"/>
      <c r="F39" s="112" t="s">
        <v>126</v>
      </c>
      <c r="G39" s="42" t="s">
        <v>126</v>
      </c>
      <c r="H39" s="41"/>
      <c r="I39" s="40" t="s">
        <v>126</v>
      </c>
      <c r="J39" s="43"/>
      <c r="K39" s="38"/>
      <c r="L39" s="44"/>
      <c r="M39" s="45"/>
      <c r="N39" s="46"/>
      <c r="O39" s="47"/>
      <c r="P39" s="48"/>
      <c r="Q39" s="48"/>
      <c r="R39" s="49"/>
      <c r="S39" s="47"/>
    </row>
    <row r="40" spans="1:19" s="50" customFormat="1" ht="12.75">
      <c r="A40" s="38"/>
      <c r="B40" s="39" t="s">
        <v>25</v>
      </c>
      <c r="C40" s="112">
        <v>2009</v>
      </c>
      <c r="D40" s="40">
        <v>3561</v>
      </c>
      <c r="E40" s="41">
        <v>1</v>
      </c>
      <c r="F40" s="112">
        <v>2009</v>
      </c>
      <c r="G40" s="42">
        <v>96.6500015258789</v>
      </c>
      <c r="H40" s="41"/>
      <c r="I40" s="40">
        <v>468</v>
      </c>
      <c r="J40" s="43">
        <v>4</v>
      </c>
      <c r="K40" s="38"/>
      <c r="L40" s="44"/>
      <c r="M40" s="45"/>
      <c r="N40" s="46"/>
      <c r="O40" s="47"/>
      <c r="P40" s="48"/>
      <c r="Q40" s="48"/>
      <c r="R40" s="49"/>
      <c r="S40" s="47"/>
    </row>
    <row r="41" spans="1:19" s="50" customFormat="1" ht="12.75">
      <c r="A41" s="38"/>
      <c r="B41" s="39" t="s">
        <v>140</v>
      </c>
      <c r="C41" s="112">
        <v>2009</v>
      </c>
      <c r="D41" s="40">
        <v>666.1809692382812</v>
      </c>
      <c r="E41" s="41">
        <v>6</v>
      </c>
      <c r="F41" s="112">
        <v>2007</v>
      </c>
      <c r="G41" s="42">
        <v>9.131793975830078</v>
      </c>
      <c r="H41" s="41"/>
      <c r="I41" s="40" t="s">
        <v>126</v>
      </c>
      <c r="J41" s="43"/>
      <c r="K41" s="38"/>
      <c r="L41" s="44"/>
      <c r="M41" s="45"/>
      <c r="N41" s="46"/>
      <c r="O41" s="47"/>
      <c r="P41" s="48"/>
      <c r="Q41" s="48"/>
      <c r="R41" s="49"/>
      <c r="S41" s="47"/>
    </row>
    <row r="42" spans="1:19" s="50" customFormat="1" ht="12.75">
      <c r="A42" s="38"/>
      <c r="B42" s="39" t="s">
        <v>141</v>
      </c>
      <c r="C42" s="112">
        <v>2009</v>
      </c>
      <c r="D42" s="40">
        <v>7249.1767578125</v>
      </c>
      <c r="E42" s="41"/>
      <c r="F42" s="112">
        <v>2009</v>
      </c>
      <c r="G42" s="42">
        <v>61.599998474121094</v>
      </c>
      <c r="H42" s="41"/>
      <c r="I42" s="40">
        <v>602.8254781648436</v>
      </c>
      <c r="J42" s="43"/>
      <c r="K42" s="38"/>
      <c r="L42" s="44"/>
      <c r="M42" s="45"/>
      <c r="N42" s="46"/>
      <c r="O42" s="47"/>
      <c r="P42" s="48"/>
      <c r="Q42" s="48"/>
      <c r="R42" s="49"/>
      <c r="S42" s="47"/>
    </row>
    <row r="43" spans="1:19" s="50" customFormat="1" ht="12.75">
      <c r="A43" s="38"/>
      <c r="B43" s="39" t="s">
        <v>26</v>
      </c>
      <c r="C43" s="112">
        <v>2004</v>
      </c>
      <c r="D43" s="40">
        <v>13375.087890625</v>
      </c>
      <c r="E43" s="41">
        <v>7</v>
      </c>
      <c r="F43" s="112">
        <v>1996</v>
      </c>
      <c r="G43" s="42">
        <v>99</v>
      </c>
      <c r="H43" s="41"/>
      <c r="I43" s="40" t="s">
        <v>126</v>
      </c>
      <c r="J43" s="43"/>
      <c r="K43" s="38"/>
      <c r="L43" s="44"/>
      <c r="M43" s="45"/>
      <c r="N43" s="46"/>
      <c r="O43" s="47"/>
      <c r="P43" s="48"/>
      <c r="Q43" s="48"/>
      <c r="R43" s="49"/>
      <c r="S43" s="47"/>
    </row>
    <row r="44" spans="2:19" s="50" customFormat="1" ht="12.75">
      <c r="B44" s="44" t="s">
        <v>27</v>
      </c>
      <c r="C44" s="45">
        <v>2009</v>
      </c>
      <c r="D44" s="51">
        <v>6151.32470703125</v>
      </c>
      <c r="E44" s="47"/>
      <c r="F44" s="45" t="s">
        <v>126</v>
      </c>
      <c r="G44" s="49" t="s">
        <v>126</v>
      </c>
      <c r="H44" s="47"/>
      <c r="I44" s="51" t="s">
        <v>126</v>
      </c>
      <c r="J44" s="52"/>
      <c r="L44" s="44"/>
      <c r="M44" s="45"/>
      <c r="N44" s="46"/>
      <c r="O44" s="47"/>
      <c r="P44" s="48"/>
      <c r="Q44" s="48"/>
      <c r="R44" s="49"/>
      <c r="S44" s="47"/>
    </row>
    <row r="45" spans="2:19" s="50" customFormat="1" ht="12.75">
      <c r="B45" s="44" t="s">
        <v>28</v>
      </c>
      <c r="C45" s="45">
        <v>2009</v>
      </c>
      <c r="D45" s="51">
        <v>157340</v>
      </c>
      <c r="E45" s="47"/>
      <c r="F45" s="45" t="s">
        <v>126</v>
      </c>
      <c r="G45" s="49" t="s">
        <v>126</v>
      </c>
      <c r="H45" s="47"/>
      <c r="I45" s="51" t="s">
        <v>126</v>
      </c>
      <c r="J45" s="52"/>
      <c r="L45" s="44"/>
      <c r="M45" s="45"/>
      <c r="N45" s="46"/>
      <c r="O45" s="47"/>
      <c r="P45" s="48"/>
      <c r="Q45" s="48"/>
      <c r="R45" s="49"/>
      <c r="S45" s="47"/>
    </row>
    <row r="46" spans="2:19" s="50" customFormat="1" ht="12.75">
      <c r="B46" s="44" t="s">
        <v>29</v>
      </c>
      <c r="C46" s="45">
        <v>2009</v>
      </c>
      <c r="D46" s="51">
        <v>6450</v>
      </c>
      <c r="E46" s="47"/>
      <c r="F46" s="45">
        <v>2009</v>
      </c>
      <c r="G46" s="49">
        <v>100</v>
      </c>
      <c r="H46" s="47"/>
      <c r="I46" s="51">
        <v>918.5302149446147</v>
      </c>
      <c r="J46" s="52"/>
      <c r="L46" s="44"/>
      <c r="M46" s="45"/>
      <c r="N46" s="46"/>
      <c r="O46" s="47"/>
      <c r="P46" s="48"/>
      <c r="Q46" s="48"/>
      <c r="R46" s="49"/>
      <c r="S46" s="47"/>
    </row>
    <row r="47" spans="2:19" s="50" customFormat="1" ht="12.75">
      <c r="B47" s="44" t="s">
        <v>30</v>
      </c>
      <c r="C47" s="45">
        <v>2009</v>
      </c>
      <c r="D47" s="51">
        <v>325.3399963378906</v>
      </c>
      <c r="E47" s="47">
        <v>8</v>
      </c>
      <c r="F47" s="45">
        <v>2009</v>
      </c>
      <c r="G47" s="49">
        <v>100</v>
      </c>
      <c r="H47" s="47"/>
      <c r="I47" s="51">
        <v>604.7526569001558</v>
      </c>
      <c r="J47" s="52">
        <v>8</v>
      </c>
      <c r="L47" s="44"/>
      <c r="M47" s="45"/>
      <c r="N47" s="46"/>
      <c r="O47" s="47"/>
      <c r="P47" s="48"/>
      <c r="Q47" s="48"/>
      <c r="R47" s="49"/>
      <c r="S47" s="47"/>
    </row>
    <row r="48" spans="2:19" s="50" customFormat="1" ht="12.75">
      <c r="B48" s="44" t="s">
        <v>31</v>
      </c>
      <c r="C48" s="45">
        <v>2008</v>
      </c>
      <c r="D48" s="51">
        <v>7437.4267578125</v>
      </c>
      <c r="E48" s="47"/>
      <c r="F48" s="45" t="s">
        <v>126</v>
      </c>
      <c r="G48" s="49" t="s">
        <v>126</v>
      </c>
      <c r="H48" s="47"/>
      <c r="I48" s="51" t="s">
        <v>126</v>
      </c>
      <c r="J48" s="52"/>
      <c r="L48" s="44"/>
      <c r="M48" s="45"/>
      <c r="N48" s="46"/>
      <c r="O48" s="47"/>
      <c r="P48" s="48"/>
      <c r="Q48" s="48"/>
      <c r="R48" s="49"/>
      <c r="S48" s="47"/>
    </row>
    <row r="49" spans="1:19" s="50" customFormat="1" ht="12.75">
      <c r="A49" s="38"/>
      <c r="B49" s="39" t="s">
        <v>32</v>
      </c>
      <c r="C49" s="112">
        <v>2002</v>
      </c>
      <c r="D49" s="40">
        <v>1280</v>
      </c>
      <c r="E49" s="41"/>
      <c r="F49" s="112">
        <v>2002</v>
      </c>
      <c r="G49" s="42">
        <v>73</v>
      </c>
      <c r="H49" s="41"/>
      <c r="I49" s="40">
        <v>427.63513766473784</v>
      </c>
      <c r="J49" s="43"/>
      <c r="K49" s="38"/>
      <c r="L49" s="44"/>
      <c r="M49" s="45"/>
      <c r="N49" s="46"/>
      <c r="O49" s="47"/>
      <c r="P49" s="48"/>
      <c r="Q49" s="48"/>
      <c r="R49" s="49"/>
      <c r="S49" s="47"/>
    </row>
    <row r="50" spans="1:19" s="50" customFormat="1" ht="12.75">
      <c r="A50" s="38"/>
      <c r="B50" s="39" t="s">
        <v>33</v>
      </c>
      <c r="C50" s="112">
        <v>2008</v>
      </c>
      <c r="D50" s="40">
        <v>1788.300048828125</v>
      </c>
      <c r="E50" s="41"/>
      <c r="F50" s="112">
        <v>2008</v>
      </c>
      <c r="G50" s="42">
        <v>93</v>
      </c>
      <c r="H50" s="41"/>
      <c r="I50" s="40">
        <v>434.79927640827594</v>
      </c>
      <c r="J50" s="43"/>
      <c r="K50" s="38"/>
      <c r="L50" s="44"/>
      <c r="M50" s="45"/>
      <c r="N50" s="46"/>
      <c r="O50" s="47"/>
      <c r="P50" s="48"/>
      <c r="Q50" s="48"/>
      <c r="R50" s="49"/>
      <c r="S50" s="47"/>
    </row>
    <row r="51" spans="1:19" s="50" customFormat="1" ht="12.75">
      <c r="A51" s="38"/>
      <c r="B51" s="39" t="s">
        <v>34</v>
      </c>
      <c r="C51" s="112">
        <v>2009</v>
      </c>
      <c r="D51" s="40">
        <v>4263.60009765625</v>
      </c>
      <c r="E51" s="41"/>
      <c r="F51" s="112">
        <v>2009</v>
      </c>
      <c r="G51" s="42">
        <v>75.4000015258789</v>
      </c>
      <c r="H51" s="41"/>
      <c r="I51" s="40">
        <v>504.6903856327036</v>
      </c>
      <c r="J51" s="43"/>
      <c r="K51" s="38"/>
      <c r="L51" s="44"/>
      <c r="M51" s="45"/>
      <c r="N51" s="46"/>
      <c r="O51" s="47"/>
      <c r="P51" s="48"/>
      <c r="Q51" s="48"/>
      <c r="R51" s="49"/>
      <c r="S51" s="47"/>
    </row>
    <row r="52" spans="1:19" s="50" customFormat="1" ht="12.75">
      <c r="A52" s="38"/>
      <c r="B52" s="39" t="s">
        <v>35</v>
      </c>
      <c r="C52" s="112">
        <v>2009</v>
      </c>
      <c r="D52" s="40">
        <v>620</v>
      </c>
      <c r="E52" s="41" t="s">
        <v>142</v>
      </c>
      <c r="F52" s="112">
        <v>2008</v>
      </c>
      <c r="G52" s="42">
        <v>100</v>
      </c>
      <c r="H52" s="41"/>
      <c r="I52" s="40">
        <v>778</v>
      </c>
      <c r="J52" s="43" t="s">
        <v>143</v>
      </c>
      <c r="K52" s="38"/>
      <c r="L52" s="44"/>
      <c r="M52" s="45"/>
      <c r="N52" s="46"/>
      <c r="O52" s="47"/>
      <c r="P52" s="48"/>
      <c r="Q52" s="48"/>
      <c r="R52" s="49"/>
      <c r="S52" s="47"/>
    </row>
    <row r="53" spans="1:19" s="50" customFormat="1" ht="12.75">
      <c r="A53" s="38"/>
      <c r="B53" s="39" t="s">
        <v>36</v>
      </c>
      <c r="C53" s="112">
        <v>2009</v>
      </c>
      <c r="D53" s="40">
        <v>3310</v>
      </c>
      <c r="E53" s="41">
        <v>1</v>
      </c>
      <c r="F53" s="112">
        <v>2009</v>
      </c>
      <c r="G53" s="42">
        <v>100</v>
      </c>
      <c r="H53" s="41"/>
      <c r="I53" s="40">
        <v>316</v>
      </c>
      <c r="J53" s="43">
        <v>4</v>
      </c>
      <c r="K53" s="38"/>
      <c r="L53" s="44"/>
      <c r="M53" s="45"/>
      <c r="N53" s="46"/>
      <c r="O53" s="47"/>
      <c r="P53" s="48"/>
      <c r="Q53" s="48"/>
      <c r="R53" s="49"/>
      <c r="S53" s="47"/>
    </row>
    <row r="54" spans="2:19" s="50" customFormat="1" ht="12.75">
      <c r="B54" s="44" t="s">
        <v>37</v>
      </c>
      <c r="C54" s="45">
        <v>2009</v>
      </c>
      <c r="D54" s="51">
        <v>4530</v>
      </c>
      <c r="E54" s="47" t="s">
        <v>142</v>
      </c>
      <c r="F54" s="45">
        <v>2008</v>
      </c>
      <c r="G54" s="49">
        <v>100</v>
      </c>
      <c r="H54" s="47"/>
      <c r="I54" s="51">
        <v>833</v>
      </c>
      <c r="J54" s="52" t="s">
        <v>143</v>
      </c>
      <c r="L54" s="44"/>
      <c r="M54" s="45"/>
      <c r="N54" s="46"/>
      <c r="O54" s="47"/>
      <c r="P54" s="48"/>
      <c r="Q54" s="48"/>
      <c r="R54" s="49"/>
      <c r="S54" s="47"/>
    </row>
    <row r="55" spans="2:19" s="50" customFormat="1" ht="12.75">
      <c r="B55" s="44" t="s">
        <v>38</v>
      </c>
      <c r="C55" s="45">
        <v>2005</v>
      </c>
      <c r="D55" s="51">
        <v>20.9060001373291</v>
      </c>
      <c r="E55" s="47"/>
      <c r="F55" s="45">
        <v>2005</v>
      </c>
      <c r="G55" s="49">
        <v>94</v>
      </c>
      <c r="H55" s="47"/>
      <c r="I55" s="51">
        <v>329.7027051412726</v>
      </c>
      <c r="J55" s="52"/>
      <c r="L55" s="44"/>
      <c r="M55" s="45"/>
      <c r="N55" s="46"/>
      <c r="O55" s="47"/>
      <c r="P55" s="48"/>
      <c r="Q55" s="48"/>
      <c r="R55" s="49"/>
      <c r="S55" s="47"/>
    </row>
    <row r="56" spans="2:19" s="50" customFormat="1" ht="12.75">
      <c r="B56" s="44" t="s">
        <v>39</v>
      </c>
      <c r="C56" s="45">
        <v>2009</v>
      </c>
      <c r="D56" s="51">
        <v>756.2073364257812</v>
      </c>
      <c r="E56" s="47">
        <v>10</v>
      </c>
      <c r="F56" s="45">
        <v>2002</v>
      </c>
      <c r="G56" s="49">
        <v>59.5</v>
      </c>
      <c r="H56" s="47"/>
      <c r="I56" s="51" t="s">
        <v>126</v>
      </c>
      <c r="J56" s="52"/>
      <c r="L56" s="44"/>
      <c r="M56" s="45"/>
      <c r="N56" s="46"/>
      <c r="O56" s="47"/>
      <c r="P56" s="48"/>
      <c r="Q56" s="48"/>
      <c r="R56" s="49"/>
      <c r="S56" s="47"/>
    </row>
    <row r="57" spans="2:19" s="50" customFormat="1" ht="12.75">
      <c r="B57" s="44" t="s">
        <v>144</v>
      </c>
      <c r="C57" s="45" t="s">
        <v>126</v>
      </c>
      <c r="D57" s="51" t="s">
        <v>126</v>
      </c>
      <c r="E57" s="47"/>
      <c r="F57" s="45">
        <v>1999</v>
      </c>
      <c r="G57" s="49">
        <v>49</v>
      </c>
      <c r="H57" s="47"/>
      <c r="I57" s="51" t="s">
        <v>126</v>
      </c>
      <c r="J57" s="52"/>
      <c r="L57" s="44"/>
      <c r="M57" s="45"/>
      <c r="N57" s="46"/>
      <c r="O57" s="47"/>
      <c r="P57" s="48"/>
      <c r="Q57" s="48"/>
      <c r="R57" s="49"/>
      <c r="S57" s="47"/>
    </row>
    <row r="58" spans="2:19" s="50" customFormat="1" ht="12.75">
      <c r="B58" s="44" t="s">
        <v>40</v>
      </c>
      <c r="C58" s="45">
        <v>2008</v>
      </c>
      <c r="D58" s="51">
        <v>29306.099609375</v>
      </c>
      <c r="E58" s="47"/>
      <c r="F58" s="45" t="s">
        <v>126</v>
      </c>
      <c r="G58" s="49" t="s">
        <v>126</v>
      </c>
      <c r="H58" s="47"/>
      <c r="I58" s="51" t="s">
        <v>126</v>
      </c>
      <c r="J58" s="52"/>
      <c r="L58" s="44"/>
      <c r="M58" s="45"/>
      <c r="N58" s="46"/>
      <c r="O58" s="47"/>
      <c r="P58" s="48"/>
      <c r="Q58" s="48"/>
      <c r="R58" s="49"/>
      <c r="S58" s="47"/>
    </row>
    <row r="59" spans="1:19" s="50" customFormat="1" ht="12.75">
      <c r="A59" s="38"/>
      <c r="B59" s="39" t="s">
        <v>145</v>
      </c>
      <c r="C59" s="112" t="s">
        <v>126</v>
      </c>
      <c r="D59" s="40" t="s">
        <v>126</v>
      </c>
      <c r="E59" s="41"/>
      <c r="F59" s="112">
        <v>2002</v>
      </c>
      <c r="G59" s="42">
        <v>53</v>
      </c>
      <c r="H59" s="41"/>
      <c r="I59" s="40" t="s">
        <v>126</v>
      </c>
      <c r="J59" s="43"/>
      <c r="K59" s="38"/>
      <c r="L59" s="44"/>
      <c r="M59" s="45"/>
      <c r="N59" s="46"/>
      <c r="O59" s="47"/>
      <c r="P59" s="48"/>
      <c r="Q59" s="48"/>
      <c r="R59" s="49"/>
      <c r="S59" s="47"/>
    </row>
    <row r="60" spans="1:19" s="50" customFormat="1" ht="12.75">
      <c r="A60" s="38"/>
      <c r="B60" s="39" t="s">
        <v>41</v>
      </c>
      <c r="C60" s="112">
        <v>2009</v>
      </c>
      <c r="D60" s="40">
        <v>464</v>
      </c>
      <c r="E60" s="41">
        <v>1</v>
      </c>
      <c r="F60" s="112">
        <v>2009</v>
      </c>
      <c r="G60" s="42">
        <v>79</v>
      </c>
      <c r="H60" s="41"/>
      <c r="I60" s="40">
        <v>346</v>
      </c>
      <c r="J60" s="43">
        <v>4</v>
      </c>
      <c r="K60" s="38"/>
      <c r="L60" s="44"/>
      <c r="M60" s="45"/>
      <c r="N60" s="46"/>
      <c r="O60" s="47"/>
      <c r="P60" s="48"/>
      <c r="Q60" s="48"/>
      <c r="R60" s="49"/>
      <c r="S60" s="47"/>
    </row>
    <row r="61" spans="1:19" s="50" customFormat="1" ht="12.75">
      <c r="A61" s="38"/>
      <c r="B61" s="39" t="s">
        <v>42</v>
      </c>
      <c r="C61" s="112">
        <v>2009</v>
      </c>
      <c r="D61" s="40">
        <v>2562</v>
      </c>
      <c r="E61" s="41">
        <v>1</v>
      </c>
      <c r="F61" s="112">
        <v>2009</v>
      </c>
      <c r="G61" s="42">
        <v>100</v>
      </c>
      <c r="H61" s="41"/>
      <c r="I61" s="40">
        <v>481.07372952502703</v>
      </c>
      <c r="J61" s="43">
        <v>4</v>
      </c>
      <c r="K61" s="38"/>
      <c r="L61" s="44"/>
      <c r="M61" s="45"/>
      <c r="N61" s="46"/>
      <c r="O61" s="47"/>
      <c r="P61" s="48"/>
      <c r="Q61" s="48"/>
      <c r="R61" s="49"/>
      <c r="S61" s="47"/>
    </row>
    <row r="62" spans="1:19" s="50" customFormat="1" ht="12.75">
      <c r="A62" s="38"/>
      <c r="B62" s="39" t="s">
        <v>43</v>
      </c>
      <c r="C62" s="112">
        <v>2009</v>
      </c>
      <c r="D62" s="40">
        <v>34504</v>
      </c>
      <c r="E62" s="41">
        <v>1</v>
      </c>
      <c r="F62" s="112">
        <v>2009</v>
      </c>
      <c r="G62" s="42">
        <v>100</v>
      </c>
      <c r="H62" s="41"/>
      <c r="I62" s="40">
        <v>536</v>
      </c>
      <c r="J62" s="43">
        <v>4</v>
      </c>
      <c r="K62" s="38"/>
      <c r="L62" s="44"/>
      <c r="M62" s="45"/>
      <c r="N62" s="46"/>
      <c r="O62" s="47"/>
      <c r="P62" s="48"/>
      <c r="Q62" s="48"/>
      <c r="R62" s="49"/>
      <c r="S62" s="47"/>
    </row>
    <row r="63" spans="1:19" s="50" customFormat="1" ht="12.75">
      <c r="A63" s="38"/>
      <c r="B63" s="39" t="s">
        <v>44</v>
      </c>
      <c r="C63" s="112">
        <v>2007</v>
      </c>
      <c r="D63" s="40">
        <v>79.30000305175781</v>
      </c>
      <c r="E63" s="41"/>
      <c r="F63" s="112">
        <v>2007</v>
      </c>
      <c r="G63" s="42">
        <v>100</v>
      </c>
      <c r="H63" s="41"/>
      <c r="I63" s="40">
        <v>369.75904138577016</v>
      </c>
      <c r="J63" s="43"/>
      <c r="K63" s="38"/>
      <c r="L63" s="44"/>
      <c r="M63" s="45"/>
      <c r="N63" s="46"/>
      <c r="O63" s="47"/>
      <c r="P63" s="48"/>
      <c r="Q63" s="48"/>
      <c r="R63" s="49"/>
      <c r="S63" s="47"/>
    </row>
    <row r="64" spans="2:19" s="50" customFormat="1" ht="12.75">
      <c r="B64" s="44" t="s">
        <v>45</v>
      </c>
      <c r="C64" s="45">
        <v>2009</v>
      </c>
      <c r="D64" s="51">
        <v>880</v>
      </c>
      <c r="E64" s="47"/>
      <c r="F64" s="45">
        <v>2007</v>
      </c>
      <c r="G64" s="49">
        <v>60</v>
      </c>
      <c r="H64" s="47"/>
      <c r="I64" s="51" t="s">
        <v>126</v>
      </c>
      <c r="J64" s="52"/>
      <c r="L64" s="44"/>
      <c r="M64" s="45"/>
      <c r="N64" s="46"/>
      <c r="O64" s="47"/>
      <c r="P64" s="48"/>
      <c r="Q64" s="48"/>
      <c r="R64" s="49"/>
      <c r="S64" s="47"/>
    </row>
    <row r="65" spans="2:19" s="50" customFormat="1" ht="12.75">
      <c r="B65" s="44" t="s">
        <v>46</v>
      </c>
      <c r="C65" s="45">
        <v>2009</v>
      </c>
      <c r="D65" s="51">
        <v>48101</v>
      </c>
      <c r="E65" s="47">
        <v>1</v>
      </c>
      <c r="F65" s="45">
        <v>2009</v>
      </c>
      <c r="G65" s="49">
        <v>100</v>
      </c>
      <c r="H65" s="47"/>
      <c r="I65" s="51">
        <v>587</v>
      </c>
      <c r="J65" s="52">
        <v>4</v>
      </c>
      <c r="L65" s="44"/>
      <c r="M65" s="45"/>
      <c r="N65" s="46"/>
      <c r="O65" s="47"/>
      <c r="P65" s="48"/>
      <c r="Q65" s="48"/>
      <c r="R65" s="49"/>
      <c r="S65" s="47"/>
    </row>
    <row r="66" spans="2:19" s="50" customFormat="1" ht="12.75">
      <c r="B66" s="44" t="s">
        <v>47</v>
      </c>
      <c r="C66" s="45">
        <v>2009</v>
      </c>
      <c r="D66" s="51">
        <v>5386</v>
      </c>
      <c r="E66" s="47" t="s">
        <v>142</v>
      </c>
      <c r="F66" s="45">
        <v>2009</v>
      </c>
      <c r="G66" s="49">
        <v>100</v>
      </c>
      <c r="H66" s="47"/>
      <c r="I66" s="51">
        <v>458</v>
      </c>
      <c r="J66" s="52">
        <v>4</v>
      </c>
      <c r="L66" s="44"/>
      <c r="M66" s="45"/>
      <c r="N66" s="46"/>
      <c r="O66" s="47"/>
      <c r="P66" s="48"/>
      <c r="Q66" s="48"/>
      <c r="R66" s="49"/>
      <c r="S66" s="47"/>
    </row>
    <row r="67" spans="2:19" s="50" customFormat="1" ht="12.75">
      <c r="B67" s="44" t="s">
        <v>48</v>
      </c>
      <c r="C67" s="45">
        <v>2007</v>
      </c>
      <c r="D67" s="51">
        <v>273.5</v>
      </c>
      <c r="E67" s="47"/>
      <c r="F67" s="45">
        <v>2007</v>
      </c>
      <c r="G67" s="49">
        <v>100</v>
      </c>
      <c r="H67" s="47"/>
      <c r="I67" s="51">
        <v>592.5595321921236</v>
      </c>
      <c r="J67" s="52"/>
      <c r="L67" s="44"/>
      <c r="M67" s="45"/>
      <c r="N67" s="46"/>
      <c r="O67" s="47"/>
      <c r="P67" s="48"/>
      <c r="Q67" s="48"/>
      <c r="R67" s="49"/>
      <c r="S67" s="47"/>
    </row>
    <row r="68" spans="2:19" s="50" customFormat="1" ht="12.75">
      <c r="B68" s="44" t="s">
        <v>49</v>
      </c>
      <c r="C68" s="45" t="s">
        <v>126</v>
      </c>
      <c r="D68" s="51" t="s">
        <v>126</v>
      </c>
      <c r="E68" s="47"/>
      <c r="F68" s="45">
        <v>2006</v>
      </c>
      <c r="G68" s="49">
        <v>22.170000076293945</v>
      </c>
      <c r="H68" s="47"/>
      <c r="I68" s="51" t="s">
        <v>126</v>
      </c>
      <c r="J68" s="52"/>
      <c r="L68" s="44"/>
      <c r="M68" s="45"/>
      <c r="N68" s="46"/>
      <c r="O68" s="47"/>
      <c r="P68" s="48"/>
      <c r="Q68" s="48"/>
      <c r="R68" s="49"/>
      <c r="S68" s="47"/>
    </row>
    <row r="69" spans="1:19" s="50" customFormat="1" ht="12.75">
      <c r="A69" s="38"/>
      <c r="B69" s="39" t="s">
        <v>50</v>
      </c>
      <c r="C69" s="112">
        <v>2009</v>
      </c>
      <c r="D69" s="40">
        <v>4312</v>
      </c>
      <c r="E69" s="41">
        <v>1</v>
      </c>
      <c r="F69" s="112">
        <v>2009</v>
      </c>
      <c r="G69" s="42">
        <v>92.5</v>
      </c>
      <c r="H69" s="41"/>
      <c r="I69" s="40">
        <v>430</v>
      </c>
      <c r="J69" s="43">
        <v>4</v>
      </c>
      <c r="K69" s="38"/>
      <c r="L69" s="44"/>
      <c r="M69" s="45"/>
      <c r="N69" s="46"/>
      <c r="O69" s="47"/>
      <c r="P69" s="48"/>
      <c r="Q69" s="48"/>
      <c r="R69" s="49"/>
      <c r="S69" s="47"/>
    </row>
    <row r="70" spans="1:19" s="50" customFormat="1" ht="12.75">
      <c r="A70" s="38"/>
      <c r="B70" s="39" t="s">
        <v>51</v>
      </c>
      <c r="C70" s="112">
        <v>2009</v>
      </c>
      <c r="D70" s="40">
        <v>177</v>
      </c>
      <c r="E70" s="41" t="s">
        <v>142</v>
      </c>
      <c r="F70" s="112">
        <v>2008</v>
      </c>
      <c r="G70" s="42">
        <v>100</v>
      </c>
      <c r="H70" s="41"/>
      <c r="I70" s="40">
        <v>554</v>
      </c>
      <c r="J70" s="43" t="s">
        <v>143</v>
      </c>
      <c r="K70" s="38"/>
      <c r="L70" s="44"/>
      <c r="M70" s="45"/>
      <c r="N70" s="46"/>
      <c r="O70" s="47"/>
      <c r="P70" s="48"/>
      <c r="Q70" s="48"/>
      <c r="R70" s="49"/>
      <c r="S70" s="47"/>
    </row>
    <row r="71" spans="1:19" s="50" customFormat="1" ht="12.75">
      <c r="A71" s="38"/>
      <c r="B71" s="39" t="s">
        <v>52</v>
      </c>
      <c r="C71" s="112">
        <v>2001</v>
      </c>
      <c r="D71" s="40">
        <v>17568.91015625</v>
      </c>
      <c r="E71" s="41">
        <v>11</v>
      </c>
      <c r="F71" s="112" t="s">
        <v>126</v>
      </c>
      <c r="G71" s="42" t="s">
        <v>126</v>
      </c>
      <c r="H71" s="41"/>
      <c r="I71" s="40" t="s">
        <v>126</v>
      </c>
      <c r="J71" s="43"/>
      <c r="K71" s="38"/>
      <c r="L71" s="44"/>
      <c r="M71" s="45"/>
      <c r="N71" s="46"/>
      <c r="O71" s="47"/>
      <c r="P71" s="48"/>
      <c r="Q71" s="48"/>
      <c r="R71" s="49"/>
      <c r="S71" s="47"/>
    </row>
    <row r="72" spans="1:19" s="50" customFormat="1" ht="12.75">
      <c r="A72" s="38"/>
      <c r="B72" s="39" t="s">
        <v>146</v>
      </c>
      <c r="C72" s="112">
        <v>2008</v>
      </c>
      <c r="D72" s="40">
        <v>9601.189453125</v>
      </c>
      <c r="E72" s="41">
        <v>12</v>
      </c>
      <c r="F72" s="112" t="s">
        <v>126</v>
      </c>
      <c r="G72" s="42" t="s">
        <v>126</v>
      </c>
      <c r="H72" s="41"/>
      <c r="I72" s="40" t="s">
        <v>126</v>
      </c>
      <c r="J72" s="43"/>
      <c r="K72" s="38"/>
      <c r="L72" s="44"/>
      <c r="M72" s="45"/>
      <c r="N72" s="46"/>
      <c r="O72" s="47"/>
      <c r="P72" s="48"/>
      <c r="Q72" s="48"/>
      <c r="R72" s="49"/>
      <c r="S72" s="47"/>
    </row>
    <row r="73" spans="1:19" s="50" customFormat="1" ht="12.75">
      <c r="A73" s="38"/>
      <c r="B73" s="39" t="s">
        <v>53</v>
      </c>
      <c r="C73" s="112">
        <v>2005</v>
      </c>
      <c r="D73" s="40">
        <v>5446</v>
      </c>
      <c r="E73" s="41"/>
      <c r="F73" s="112">
        <v>2005</v>
      </c>
      <c r="G73" s="42">
        <v>55.599998474121094</v>
      </c>
      <c r="H73" s="41"/>
      <c r="I73" s="40">
        <v>346.8755762719901</v>
      </c>
      <c r="J73" s="43"/>
      <c r="K73" s="38"/>
      <c r="L73" s="44"/>
      <c r="M73" s="45"/>
      <c r="N73" s="46"/>
      <c r="O73" s="47"/>
      <c r="P73" s="48"/>
      <c r="Q73" s="48"/>
      <c r="R73" s="49"/>
      <c r="S73" s="47"/>
    </row>
    <row r="74" spans="2:19" s="50" customFormat="1" ht="12.75">
      <c r="B74" s="44" t="s">
        <v>54</v>
      </c>
      <c r="C74" s="45">
        <v>2009</v>
      </c>
      <c r="D74" s="51">
        <v>3300</v>
      </c>
      <c r="E74" s="47" t="s">
        <v>142</v>
      </c>
      <c r="F74" s="45">
        <v>2005</v>
      </c>
      <c r="G74" s="49">
        <v>76</v>
      </c>
      <c r="H74" s="47"/>
      <c r="I74" s="51">
        <v>664</v>
      </c>
      <c r="J74" s="52">
        <v>4</v>
      </c>
      <c r="L74" s="44"/>
      <c r="M74" s="45"/>
      <c r="N74" s="46"/>
      <c r="O74" s="47"/>
      <c r="P74" s="48"/>
      <c r="Q74" s="48"/>
      <c r="R74" s="49"/>
      <c r="S74" s="47"/>
    </row>
    <row r="75" spans="2:19" s="50" customFormat="1" ht="12.75">
      <c r="B75" s="44" t="s">
        <v>55</v>
      </c>
      <c r="C75" s="45">
        <v>2009</v>
      </c>
      <c r="D75" s="51">
        <v>4556.30859375</v>
      </c>
      <c r="E75" s="47"/>
      <c r="F75" s="45" t="s">
        <v>126</v>
      </c>
      <c r="G75" s="49" t="s">
        <v>126</v>
      </c>
      <c r="H75" s="47"/>
      <c r="I75" s="51" t="s">
        <v>126</v>
      </c>
      <c r="J75" s="52"/>
      <c r="L75" s="44"/>
      <c r="M75" s="45"/>
      <c r="N75" s="46"/>
      <c r="O75" s="47"/>
      <c r="P75" s="48"/>
      <c r="Q75" s="48"/>
      <c r="R75" s="49"/>
      <c r="S75" s="47"/>
    </row>
    <row r="76" spans="2:19" s="50" customFormat="1" ht="12.75">
      <c r="B76" s="44" t="s">
        <v>56</v>
      </c>
      <c r="C76" s="45">
        <v>2009</v>
      </c>
      <c r="D76" s="51">
        <v>32500</v>
      </c>
      <c r="E76" s="47" t="s">
        <v>142</v>
      </c>
      <c r="F76" s="45">
        <v>2008</v>
      </c>
      <c r="G76" s="49">
        <v>100</v>
      </c>
      <c r="H76" s="47"/>
      <c r="I76" s="51">
        <v>541</v>
      </c>
      <c r="J76" s="52" t="s">
        <v>143</v>
      </c>
      <c r="L76" s="44"/>
      <c r="M76" s="45"/>
      <c r="N76" s="46"/>
      <c r="O76" s="47"/>
      <c r="P76" s="48"/>
      <c r="Q76" s="48"/>
      <c r="R76" s="49"/>
      <c r="S76" s="47"/>
    </row>
    <row r="77" spans="2:19" s="50" customFormat="1" ht="12.75">
      <c r="B77" s="44" t="s">
        <v>57</v>
      </c>
      <c r="C77" s="45">
        <v>2006</v>
      </c>
      <c r="D77" s="51">
        <v>1464</v>
      </c>
      <c r="E77" s="47"/>
      <c r="F77" s="45">
        <v>2001</v>
      </c>
      <c r="G77" s="49">
        <v>76</v>
      </c>
      <c r="H77" s="47"/>
      <c r="I77" s="51" t="s">
        <v>126</v>
      </c>
      <c r="J77" s="52"/>
      <c r="L77" s="44"/>
      <c r="M77" s="45"/>
      <c r="N77" s="46"/>
      <c r="O77" s="47"/>
      <c r="P77" s="48"/>
      <c r="Q77" s="48"/>
      <c r="R77" s="49"/>
      <c r="S77" s="47"/>
    </row>
    <row r="78" spans="2:19" s="50" customFormat="1" ht="12.75">
      <c r="B78" s="44" t="s">
        <v>58</v>
      </c>
      <c r="C78" s="45">
        <v>2003</v>
      </c>
      <c r="D78" s="51">
        <v>54367</v>
      </c>
      <c r="E78" s="47">
        <v>13</v>
      </c>
      <c r="F78" s="45">
        <v>2003</v>
      </c>
      <c r="G78" s="49">
        <v>99.80000305175781</v>
      </c>
      <c r="H78" s="47"/>
      <c r="I78" s="51">
        <v>428.05923659736266</v>
      </c>
      <c r="J78" s="52">
        <v>13</v>
      </c>
      <c r="L78" s="44"/>
      <c r="M78" s="45"/>
      <c r="N78" s="46"/>
      <c r="O78" s="47"/>
      <c r="P78" s="48"/>
      <c r="Q78" s="48"/>
      <c r="R78" s="49"/>
      <c r="S78" s="47"/>
    </row>
    <row r="79" spans="1:19" s="50" customFormat="1" ht="12.75">
      <c r="A79" s="38"/>
      <c r="B79" s="39" t="s">
        <v>59</v>
      </c>
      <c r="C79" s="112">
        <v>2008</v>
      </c>
      <c r="D79" s="40">
        <v>3863.8720703125</v>
      </c>
      <c r="E79" s="41"/>
      <c r="F79" s="112" t="s">
        <v>126</v>
      </c>
      <c r="G79" s="42" t="s">
        <v>126</v>
      </c>
      <c r="H79" s="41"/>
      <c r="I79" s="40" t="s">
        <v>126</v>
      </c>
      <c r="J79" s="43"/>
      <c r="K79" s="38"/>
      <c r="L79" s="44"/>
      <c r="M79" s="45"/>
      <c r="N79" s="46"/>
      <c r="O79" s="47"/>
      <c r="P79" s="48"/>
      <c r="Q79" s="48"/>
      <c r="R79" s="49"/>
      <c r="S79" s="47"/>
    </row>
    <row r="80" spans="1:19" s="50" customFormat="1" ht="12.75">
      <c r="A80" s="38"/>
      <c r="B80" s="39" t="s">
        <v>147</v>
      </c>
      <c r="C80" s="112">
        <v>2009</v>
      </c>
      <c r="D80" s="40">
        <v>3928.300048828125</v>
      </c>
      <c r="E80" s="41"/>
      <c r="F80" s="112" t="s">
        <v>126</v>
      </c>
      <c r="G80" s="42" t="s">
        <v>126</v>
      </c>
      <c r="H80" s="41"/>
      <c r="I80" s="40" t="s">
        <v>126</v>
      </c>
      <c r="J80" s="43"/>
      <c r="K80" s="38"/>
      <c r="L80" s="44"/>
      <c r="M80" s="45"/>
      <c r="N80" s="46"/>
      <c r="O80" s="47"/>
      <c r="P80" s="48"/>
      <c r="Q80" s="48"/>
      <c r="R80" s="49"/>
      <c r="S80" s="47"/>
    </row>
    <row r="81" spans="1:19" s="50" customFormat="1" ht="12.75">
      <c r="A81" s="38"/>
      <c r="B81" s="39" t="s">
        <v>148</v>
      </c>
      <c r="C81" s="112" t="s">
        <v>126</v>
      </c>
      <c r="D81" s="40" t="s">
        <v>126</v>
      </c>
      <c r="E81" s="41"/>
      <c r="F81" s="112">
        <v>1999</v>
      </c>
      <c r="G81" s="42">
        <v>40</v>
      </c>
      <c r="H81" s="41">
        <v>14</v>
      </c>
      <c r="I81" s="40" t="s">
        <v>126</v>
      </c>
      <c r="J81" s="43"/>
      <c r="K81" s="38"/>
      <c r="L81" s="44"/>
      <c r="M81" s="45"/>
      <c r="N81" s="46"/>
      <c r="O81" s="47"/>
      <c r="P81" s="48"/>
      <c r="Q81" s="48"/>
      <c r="R81" s="49"/>
      <c r="S81" s="47"/>
    </row>
    <row r="82" spans="1:19" s="50" customFormat="1" ht="12.75">
      <c r="A82" s="38"/>
      <c r="B82" s="39" t="s">
        <v>60</v>
      </c>
      <c r="C82" s="112">
        <v>2004</v>
      </c>
      <c r="D82" s="40">
        <v>18252</v>
      </c>
      <c r="E82" s="41">
        <v>1</v>
      </c>
      <c r="F82" s="112">
        <v>2002</v>
      </c>
      <c r="G82" s="42">
        <v>99.30000305175781</v>
      </c>
      <c r="H82" s="41"/>
      <c r="I82" s="40" t="s">
        <v>126</v>
      </c>
      <c r="J82" s="43"/>
      <c r="K82" s="38"/>
      <c r="L82" s="44"/>
      <c r="M82" s="45"/>
      <c r="N82" s="46"/>
      <c r="O82" s="47"/>
      <c r="P82" s="48"/>
      <c r="Q82" s="48"/>
      <c r="R82" s="49"/>
      <c r="S82" s="47"/>
    </row>
    <row r="83" spans="1:19" s="50" customFormat="1" ht="12.75">
      <c r="A83" s="38"/>
      <c r="B83" s="39" t="s">
        <v>61</v>
      </c>
      <c r="C83" s="112">
        <v>2009</v>
      </c>
      <c r="D83" s="40">
        <v>1723</v>
      </c>
      <c r="E83" s="41"/>
      <c r="F83" s="112">
        <v>2009</v>
      </c>
      <c r="G83" s="42">
        <v>100</v>
      </c>
      <c r="H83" s="41"/>
      <c r="I83" s="40">
        <v>577.210535449035</v>
      </c>
      <c r="J83" s="43"/>
      <c r="K83" s="38"/>
      <c r="L83" s="44"/>
      <c r="M83" s="45"/>
      <c r="N83" s="46"/>
      <c r="O83" s="47"/>
      <c r="P83" s="48"/>
      <c r="Q83" s="48"/>
      <c r="R83" s="49"/>
      <c r="S83" s="47"/>
    </row>
    <row r="84" spans="2:19" s="50" customFormat="1" ht="12.75">
      <c r="B84" s="44" t="s">
        <v>62</v>
      </c>
      <c r="C84" s="45">
        <v>2009</v>
      </c>
      <c r="D84" s="51">
        <v>6641.89990234375</v>
      </c>
      <c r="E84" s="47" t="s">
        <v>149</v>
      </c>
      <c r="F84" s="45" t="s">
        <v>126</v>
      </c>
      <c r="G84" s="49" t="s">
        <v>126</v>
      </c>
      <c r="H84" s="47"/>
      <c r="I84" s="51" t="s">
        <v>126</v>
      </c>
      <c r="J84" s="52"/>
      <c r="L84" s="44"/>
      <c r="M84" s="45"/>
      <c r="N84" s="46"/>
      <c r="O84" s="47"/>
      <c r="P84" s="48"/>
      <c r="Q84" s="48"/>
      <c r="R84" s="49"/>
      <c r="S84" s="47"/>
    </row>
    <row r="85" spans="2:19" s="50" customFormat="1" ht="12.75">
      <c r="B85" s="44" t="s">
        <v>63</v>
      </c>
      <c r="C85" s="45">
        <v>2009</v>
      </c>
      <c r="D85" s="51">
        <v>753</v>
      </c>
      <c r="E85" s="47">
        <v>1</v>
      </c>
      <c r="F85" s="45">
        <v>2009</v>
      </c>
      <c r="G85" s="49">
        <v>85</v>
      </c>
      <c r="H85" s="47"/>
      <c r="I85" s="51">
        <v>333</v>
      </c>
      <c r="J85" s="52">
        <v>4</v>
      </c>
      <c r="L85" s="44"/>
      <c r="M85" s="45"/>
      <c r="N85" s="46"/>
      <c r="O85" s="47"/>
      <c r="P85" s="48"/>
      <c r="Q85" s="48"/>
      <c r="R85" s="49"/>
      <c r="S85" s="47"/>
    </row>
    <row r="86" spans="2:19" s="50" customFormat="1" ht="12.75">
      <c r="B86" s="44" t="s">
        <v>64</v>
      </c>
      <c r="C86" s="45">
        <v>2009</v>
      </c>
      <c r="D86" s="51">
        <v>1720</v>
      </c>
      <c r="E86" s="47"/>
      <c r="F86" s="45" t="s">
        <v>126</v>
      </c>
      <c r="G86" s="49" t="s">
        <v>126</v>
      </c>
      <c r="H86" s="47"/>
      <c r="I86" s="51" t="s">
        <v>126</v>
      </c>
      <c r="J86" s="52"/>
      <c r="L86" s="44"/>
      <c r="M86" s="45"/>
      <c r="N86" s="46"/>
      <c r="O86" s="47"/>
      <c r="P86" s="48"/>
      <c r="Q86" s="48"/>
      <c r="R86" s="49"/>
      <c r="S86" s="47"/>
    </row>
    <row r="87" spans="2:19" s="50" customFormat="1" ht="12.75">
      <c r="B87" s="44" t="s">
        <v>65</v>
      </c>
      <c r="C87" s="45">
        <v>2009</v>
      </c>
      <c r="D87" s="51">
        <v>1206</v>
      </c>
      <c r="E87" s="47"/>
      <c r="F87" s="45">
        <v>2009</v>
      </c>
      <c r="G87" s="49">
        <v>91</v>
      </c>
      <c r="H87" s="47"/>
      <c r="I87" s="51">
        <v>360</v>
      </c>
      <c r="J87" s="52">
        <v>4</v>
      </c>
      <c r="L87" s="44"/>
      <c r="M87" s="45"/>
      <c r="N87" s="46"/>
      <c r="O87" s="47"/>
      <c r="P87" s="48"/>
      <c r="Q87" s="48"/>
      <c r="R87" s="49"/>
      <c r="S87" s="47"/>
    </row>
    <row r="88" spans="2:19" s="50" customFormat="1" ht="12.75">
      <c r="B88" s="44" t="s">
        <v>66</v>
      </c>
      <c r="C88" s="45">
        <v>2009</v>
      </c>
      <c r="D88" s="51">
        <v>349</v>
      </c>
      <c r="E88" s="47">
        <v>1</v>
      </c>
      <c r="F88" s="45">
        <v>2009</v>
      </c>
      <c r="G88" s="49">
        <v>100</v>
      </c>
      <c r="H88" s="47"/>
      <c r="I88" s="51">
        <v>707</v>
      </c>
      <c r="J88" s="52">
        <v>4</v>
      </c>
      <c r="L88" s="44"/>
      <c r="M88" s="45"/>
      <c r="N88" s="46"/>
      <c r="O88" s="47"/>
      <c r="P88" s="48"/>
      <c r="Q88" s="48"/>
      <c r="R88" s="49"/>
      <c r="S88" s="47"/>
    </row>
    <row r="89" spans="1:19" s="50" customFormat="1" ht="12.75">
      <c r="A89" s="38"/>
      <c r="B89" s="39" t="s">
        <v>67</v>
      </c>
      <c r="C89" s="112">
        <v>2007</v>
      </c>
      <c r="D89" s="40">
        <v>419.385009765625</v>
      </c>
      <c r="E89" s="41"/>
      <c r="F89" s="112">
        <v>2007</v>
      </c>
      <c r="G89" s="42">
        <v>17.709999084472656</v>
      </c>
      <c r="H89" s="41"/>
      <c r="I89" s="40">
        <v>127.28567690862712</v>
      </c>
      <c r="J89" s="43"/>
      <c r="K89" s="38"/>
      <c r="L89" s="44"/>
      <c r="M89" s="45"/>
      <c r="N89" s="46"/>
      <c r="O89" s="47"/>
      <c r="P89" s="48"/>
      <c r="Q89" s="48"/>
      <c r="R89" s="49"/>
      <c r="S89" s="47"/>
    </row>
    <row r="90" spans="1:19" s="50" customFormat="1" ht="12.75">
      <c r="A90" s="38"/>
      <c r="B90" s="39" t="s">
        <v>68</v>
      </c>
      <c r="C90" s="112">
        <v>2005</v>
      </c>
      <c r="D90" s="40">
        <v>18.899999618530273</v>
      </c>
      <c r="E90" s="41"/>
      <c r="F90" s="112" t="s">
        <v>126</v>
      </c>
      <c r="G90" s="42" t="s">
        <v>126</v>
      </c>
      <c r="H90" s="41"/>
      <c r="I90" s="40" t="s">
        <v>126</v>
      </c>
      <c r="J90" s="43"/>
      <c r="K90" s="38"/>
      <c r="L90" s="44"/>
      <c r="M90" s="45"/>
      <c r="N90" s="46"/>
      <c r="O90" s="47"/>
      <c r="P90" s="48"/>
      <c r="Q90" s="48"/>
      <c r="R90" s="49"/>
      <c r="S90" s="47"/>
    </row>
    <row r="91" spans="1:19" s="50" customFormat="1" ht="12.75">
      <c r="A91" s="38"/>
      <c r="B91" s="39" t="s">
        <v>69</v>
      </c>
      <c r="C91" s="112">
        <v>2009</v>
      </c>
      <c r="D91" s="40">
        <v>268</v>
      </c>
      <c r="E91" s="41">
        <v>1</v>
      </c>
      <c r="F91" s="112">
        <v>2009</v>
      </c>
      <c r="G91" s="42">
        <v>100</v>
      </c>
      <c r="H91" s="41"/>
      <c r="I91" s="40">
        <v>647</v>
      </c>
      <c r="J91" s="43">
        <v>4</v>
      </c>
      <c r="K91" s="38"/>
      <c r="L91" s="44"/>
      <c r="M91" s="45"/>
      <c r="N91" s="46"/>
      <c r="O91" s="47"/>
      <c r="P91" s="48"/>
      <c r="Q91" s="48"/>
      <c r="R91" s="49"/>
      <c r="S91" s="47"/>
    </row>
    <row r="92" spans="1:19" s="50" customFormat="1" ht="12.75">
      <c r="A92" s="38"/>
      <c r="B92" s="39" t="s">
        <v>70</v>
      </c>
      <c r="C92" s="112">
        <v>2007</v>
      </c>
      <c r="D92" s="40">
        <v>26</v>
      </c>
      <c r="E92" s="41"/>
      <c r="F92" s="112">
        <v>2007</v>
      </c>
      <c r="G92" s="42">
        <v>60</v>
      </c>
      <c r="H92" s="41"/>
      <c r="I92" s="40">
        <v>730.9201722722622</v>
      </c>
      <c r="J92" s="43"/>
      <c r="K92" s="38"/>
      <c r="L92" s="44"/>
      <c r="M92" s="45"/>
      <c r="N92" s="46"/>
      <c r="O92" s="47"/>
      <c r="P92" s="48"/>
      <c r="Q92" s="48"/>
      <c r="R92" s="49"/>
      <c r="S92" s="47"/>
    </row>
    <row r="93" spans="1:19" s="50" customFormat="1" ht="12.75">
      <c r="A93" s="38"/>
      <c r="B93" s="39" t="s">
        <v>71</v>
      </c>
      <c r="C93" s="112">
        <v>2007</v>
      </c>
      <c r="D93" s="40">
        <v>210.60000610351562</v>
      </c>
      <c r="E93" s="41"/>
      <c r="F93" s="112">
        <v>2007</v>
      </c>
      <c r="G93" s="42">
        <v>100</v>
      </c>
      <c r="H93" s="41"/>
      <c r="I93" s="40">
        <v>524.1074646825134</v>
      </c>
      <c r="J93" s="43"/>
      <c r="K93" s="38"/>
      <c r="L93" s="44"/>
      <c r="M93" s="45"/>
      <c r="N93" s="46"/>
      <c r="O93" s="47"/>
      <c r="P93" s="48"/>
      <c r="Q93" s="48"/>
      <c r="R93" s="49"/>
      <c r="S93" s="47"/>
    </row>
    <row r="94" spans="2:19" s="50" customFormat="1" ht="12.75">
      <c r="B94" s="44" t="s">
        <v>72</v>
      </c>
      <c r="C94" s="45">
        <v>2009</v>
      </c>
      <c r="D94" s="51">
        <v>407.760009765625</v>
      </c>
      <c r="E94" s="47"/>
      <c r="F94" s="45">
        <v>2009</v>
      </c>
      <c r="G94" s="49">
        <v>98</v>
      </c>
      <c r="H94" s="47"/>
      <c r="I94" s="51">
        <v>322.9898352826536</v>
      </c>
      <c r="J94" s="52"/>
      <c r="L94" s="44"/>
      <c r="M94" s="45"/>
      <c r="N94" s="46"/>
      <c r="O94" s="47"/>
      <c r="P94" s="48"/>
      <c r="Q94" s="48"/>
      <c r="R94" s="49"/>
      <c r="S94" s="47"/>
    </row>
    <row r="95" spans="2:19" s="50" customFormat="1" ht="12.75">
      <c r="B95" s="44" t="s">
        <v>73</v>
      </c>
      <c r="C95" s="45">
        <v>2006</v>
      </c>
      <c r="D95" s="51">
        <v>36087.80078125</v>
      </c>
      <c r="E95" s="47">
        <v>1</v>
      </c>
      <c r="F95" s="45">
        <v>2006</v>
      </c>
      <c r="G95" s="49">
        <v>89.99994659423828</v>
      </c>
      <c r="H95" s="47"/>
      <c r="I95" s="51">
        <v>376.8188748500732</v>
      </c>
      <c r="J95" s="52"/>
      <c r="L95" s="44"/>
      <c r="M95" s="45"/>
      <c r="N95" s="46"/>
      <c r="O95" s="47"/>
      <c r="P95" s="48"/>
      <c r="Q95" s="48"/>
      <c r="R95" s="49"/>
      <c r="S95" s="47"/>
    </row>
    <row r="96" spans="2:19" s="50" customFormat="1" ht="12.75">
      <c r="B96" s="44" t="s">
        <v>74</v>
      </c>
      <c r="C96" s="45">
        <v>2009</v>
      </c>
      <c r="D96" s="51">
        <v>36.689998626708984</v>
      </c>
      <c r="E96" s="47"/>
      <c r="F96" s="45">
        <v>2009</v>
      </c>
      <c r="G96" s="49">
        <v>100</v>
      </c>
      <c r="H96" s="47"/>
      <c r="I96" s="51">
        <v>1118.188425780476</v>
      </c>
      <c r="J96" s="52"/>
      <c r="L96" s="44"/>
      <c r="M96" s="45"/>
      <c r="N96" s="46"/>
      <c r="O96" s="47"/>
      <c r="P96" s="48"/>
      <c r="Q96" s="48"/>
      <c r="R96" s="49"/>
      <c r="S96" s="47"/>
    </row>
    <row r="97" spans="2:19" s="50" customFormat="1" ht="12.75">
      <c r="B97" s="44" t="s">
        <v>150</v>
      </c>
      <c r="C97" s="45">
        <v>2009</v>
      </c>
      <c r="D97" s="51">
        <v>211.56900024414062</v>
      </c>
      <c r="E97" s="47"/>
      <c r="F97" s="45" t="s">
        <v>126</v>
      </c>
      <c r="G97" s="49" t="s">
        <v>126</v>
      </c>
      <c r="H97" s="47"/>
      <c r="I97" s="51" t="s">
        <v>126</v>
      </c>
      <c r="J97" s="52"/>
      <c r="L97" s="44"/>
      <c r="M97" s="45"/>
      <c r="N97" s="46"/>
      <c r="O97" s="47"/>
      <c r="P97" s="48"/>
      <c r="Q97" s="48"/>
      <c r="R97" s="49"/>
      <c r="S97" s="47"/>
    </row>
    <row r="98" spans="2:19" s="50" customFormat="1" ht="12.75">
      <c r="B98" s="44" t="s">
        <v>75</v>
      </c>
      <c r="C98" s="45">
        <v>2000</v>
      </c>
      <c r="D98" s="51">
        <v>6500</v>
      </c>
      <c r="E98" s="47"/>
      <c r="F98" s="45" t="s">
        <v>126</v>
      </c>
      <c r="G98" s="49" t="s">
        <v>126</v>
      </c>
      <c r="H98" s="47"/>
      <c r="I98" s="51" t="s">
        <v>126</v>
      </c>
      <c r="J98" s="52"/>
      <c r="L98" s="44"/>
      <c r="M98" s="45"/>
      <c r="N98" s="46"/>
      <c r="O98" s="47"/>
      <c r="P98" s="48"/>
      <c r="Q98" s="48"/>
      <c r="R98" s="49"/>
      <c r="S98" s="47"/>
    </row>
    <row r="99" spans="1:19" s="50" customFormat="1" ht="12.75">
      <c r="A99" s="38"/>
      <c r="B99" s="39" t="s">
        <v>76</v>
      </c>
      <c r="C99" s="112">
        <v>2002</v>
      </c>
      <c r="D99" s="40">
        <v>418.3999938964844</v>
      </c>
      <c r="E99" s="41"/>
      <c r="F99" s="112" t="s">
        <v>126</v>
      </c>
      <c r="G99" s="42" t="s">
        <v>126</v>
      </c>
      <c r="H99" s="41"/>
      <c r="I99" s="40" t="s">
        <v>126</v>
      </c>
      <c r="J99" s="43"/>
      <c r="K99" s="38"/>
      <c r="L99" s="44"/>
      <c r="M99" s="45"/>
      <c r="N99" s="46"/>
      <c r="O99" s="47"/>
      <c r="P99" s="48"/>
      <c r="Q99" s="48"/>
      <c r="R99" s="49"/>
      <c r="S99" s="47"/>
    </row>
    <row r="100" spans="1:19" s="50" customFormat="1" ht="12.75">
      <c r="A100" s="38"/>
      <c r="B100" s="39" t="s">
        <v>77</v>
      </c>
      <c r="C100" s="112">
        <v>2009</v>
      </c>
      <c r="D100" s="40">
        <v>10159</v>
      </c>
      <c r="E100" s="41">
        <v>1</v>
      </c>
      <c r="F100" s="112">
        <v>2009</v>
      </c>
      <c r="G100" s="42">
        <v>100</v>
      </c>
      <c r="H100" s="41"/>
      <c r="I100" s="40">
        <v>613</v>
      </c>
      <c r="J100" s="43">
        <v>4</v>
      </c>
      <c r="K100" s="38"/>
      <c r="L100" s="44"/>
      <c r="M100" s="45"/>
      <c r="N100" s="46"/>
      <c r="O100" s="47"/>
      <c r="P100" s="48"/>
      <c r="Q100" s="48"/>
      <c r="R100" s="49"/>
      <c r="S100" s="47"/>
    </row>
    <row r="101" spans="1:19" s="50" customFormat="1" ht="12.75">
      <c r="A101" s="38"/>
      <c r="B101" s="39" t="s">
        <v>78</v>
      </c>
      <c r="C101" s="112">
        <v>1999</v>
      </c>
      <c r="D101" s="40">
        <v>1541</v>
      </c>
      <c r="E101" s="41">
        <v>17</v>
      </c>
      <c r="F101" s="112" t="s">
        <v>126</v>
      </c>
      <c r="G101" s="42" t="s">
        <v>126</v>
      </c>
      <c r="H101" s="41"/>
      <c r="I101" s="40" t="s">
        <v>126</v>
      </c>
      <c r="J101" s="43"/>
      <c r="K101" s="38"/>
      <c r="L101" s="44"/>
      <c r="M101" s="45"/>
      <c r="N101" s="46"/>
      <c r="O101" s="47"/>
      <c r="P101" s="48"/>
      <c r="Q101" s="48"/>
      <c r="R101" s="49"/>
      <c r="S101" s="47"/>
    </row>
    <row r="102" spans="1:19" s="50" customFormat="1" ht="12.75">
      <c r="A102" s="38"/>
      <c r="B102" s="39" t="s">
        <v>79</v>
      </c>
      <c r="C102" s="112">
        <v>2005</v>
      </c>
      <c r="D102" s="40">
        <v>9750</v>
      </c>
      <c r="E102" s="41"/>
      <c r="F102" s="112" t="s">
        <v>126</v>
      </c>
      <c r="G102" s="42" t="s">
        <v>126</v>
      </c>
      <c r="H102" s="41"/>
      <c r="I102" s="40" t="s">
        <v>126</v>
      </c>
      <c r="J102" s="43"/>
      <c r="K102" s="38"/>
      <c r="L102" s="44"/>
      <c r="M102" s="45"/>
      <c r="N102" s="46"/>
      <c r="O102" s="47"/>
      <c r="P102" s="48"/>
      <c r="Q102" s="48"/>
      <c r="R102" s="49"/>
      <c r="S102" s="47"/>
    </row>
    <row r="103" spans="1:19" s="50" customFormat="1" ht="12.75">
      <c r="A103" s="38"/>
      <c r="B103" s="39" t="s">
        <v>80</v>
      </c>
      <c r="C103" s="112">
        <v>2009</v>
      </c>
      <c r="D103" s="40">
        <v>2269</v>
      </c>
      <c r="E103" s="41">
        <v>1</v>
      </c>
      <c r="F103" s="112">
        <v>2009</v>
      </c>
      <c r="G103" s="42">
        <v>99</v>
      </c>
      <c r="H103" s="41"/>
      <c r="I103" s="40">
        <v>473</v>
      </c>
      <c r="J103" s="43">
        <v>4</v>
      </c>
      <c r="K103" s="38"/>
      <c r="L103" s="44"/>
      <c r="M103" s="45"/>
      <c r="N103" s="46"/>
      <c r="O103" s="47"/>
      <c r="P103" s="48"/>
      <c r="Q103" s="48"/>
      <c r="R103" s="49"/>
      <c r="S103" s="47"/>
    </row>
    <row r="104" spans="1:19" s="50" customFormat="1" ht="12.75">
      <c r="A104" s="38"/>
      <c r="B104" s="39" t="s">
        <v>151</v>
      </c>
      <c r="C104" s="112">
        <v>2001</v>
      </c>
      <c r="D104" s="40">
        <v>1349.9639892578125</v>
      </c>
      <c r="E104" s="41">
        <v>18</v>
      </c>
      <c r="F104" s="112">
        <v>2008</v>
      </c>
      <c r="G104" s="42">
        <v>75.0999984741211</v>
      </c>
      <c r="H104" s="41">
        <v>19</v>
      </c>
      <c r="I104" s="40" t="s">
        <v>126</v>
      </c>
      <c r="J104" s="43"/>
      <c r="K104" s="38"/>
      <c r="L104" s="44"/>
      <c r="M104" s="45"/>
      <c r="N104" s="46"/>
      <c r="O104" s="47"/>
      <c r="P104" s="48"/>
      <c r="Q104" s="48"/>
      <c r="R104" s="49"/>
      <c r="S104" s="47"/>
    </row>
    <row r="105" spans="1:19" s="50" customFormat="1" ht="12.75">
      <c r="A105" s="38"/>
      <c r="B105" s="39" t="s">
        <v>81</v>
      </c>
      <c r="C105" s="112">
        <v>2009</v>
      </c>
      <c r="D105" s="40">
        <v>551.219970703125</v>
      </c>
      <c r="E105" s="41">
        <v>20</v>
      </c>
      <c r="F105" s="112">
        <v>2009</v>
      </c>
      <c r="G105" s="42">
        <v>64.19999694824219</v>
      </c>
      <c r="H105" s="41"/>
      <c r="I105" s="40">
        <v>248.58815344893404</v>
      </c>
      <c r="J105" s="43"/>
      <c r="K105" s="38"/>
      <c r="L105" s="44"/>
      <c r="M105" s="45"/>
      <c r="N105" s="46"/>
      <c r="O105" s="47"/>
      <c r="P105" s="48"/>
      <c r="Q105" s="48"/>
      <c r="R105" s="49"/>
      <c r="S105" s="47"/>
    </row>
    <row r="106" spans="1:19" s="50" customFormat="1" ht="12.75">
      <c r="A106" s="38"/>
      <c r="B106" s="39" t="s">
        <v>152</v>
      </c>
      <c r="C106" s="112" t="s">
        <v>126</v>
      </c>
      <c r="D106" s="40" t="s">
        <v>126</v>
      </c>
      <c r="E106" s="41"/>
      <c r="F106" s="112">
        <v>2009</v>
      </c>
      <c r="G106" s="42">
        <v>37.6438102722168</v>
      </c>
      <c r="H106" s="41"/>
      <c r="I106" s="40" t="s">
        <v>126</v>
      </c>
      <c r="J106" s="43"/>
      <c r="K106" s="38"/>
      <c r="L106" s="44"/>
      <c r="M106" s="45"/>
      <c r="N106" s="46"/>
      <c r="O106" s="47"/>
      <c r="P106" s="48"/>
      <c r="Q106" s="48"/>
      <c r="R106" s="49"/>
      <c r="S106" s="47"/>
    </row>
    <row r="107" spans="1:19" s="50" customFormat="1" ht="12.75">
      <c r="A107" s="38"/>
      <c r="B107" s="39" t="s">
        <v>82</v>
      </c>
      <c r="C107" s="112">
        <v>2001</v>
      </c>
      <c r="D107" s="40">
        <v>4739.97021484375</v>
      </c>
      <c r="E107" s="41"/>
      <c r="F107" s="112">
        <v>2001</v>
      </c>
      <c r="G107" s="42">
        <v>75</v>
      </c>
      <c r="H107" s="41"/>
      <c r="I107" s="40">
        <v>239.48739547402104</v>
      </c>
      <c r="J107" s="43"/>
      <c r="K107" s="38"/>
      <c r="L107" s="44"/>
      <c r="M107" s="45"/>
      <c r="N107" s="46"/>
      <c r="O107" s="47"/>
      <c r="P107" s="48"/>
      <c r="Q107" s="48"/>
      <c r="R107" s="49"/>
      <c r="S107" s="47"/>
    </row>
    <row r="108" spans="1:19" s="50" customFormat="1" ht="12.75">
      <c r="A108" s="38"/>
      <c r="B108" s="39" t="s">
        <v>153</v>
      </c>
      <c r="C108" s="112">
        <v>2009</v>
      </c>
      <c r="D108" s="40">
        <v>9103.7197265625</v>
      </c>
      <c r="E108" s="41"/>
      <c r="F108" s="112">
        <v>2009</v>
      </c>
      <c r="G108" s="42">
        <v>70</v>
      </c>
      <c r="H108" s="41"/>
      <c r="I108" s="40">
        <v>141.38807378243385</v>
      </c>
      <c r="J108" s="43"/>
      <c r="K108" s="38"/>
      <c r="L108" s="44"/>
      <c r="M108" s="45"/>
      <c r="N108" s="46"/>
      <c r="O108" s="47"/>
      <c r="P108" s="48"/>
      <c r="Q108" s="48"/>
      <c r="R108" s="49"/>
      <c r="S108" s="47"/>
    </row>
    <row r="109" spans="1:19" s="50" customFormat="1" ht="12.75">
      <c r="A109" s="38"/>
      <c r="B109" s="39" t="s">
        <v>83</v>
      </c>
      <c r="C109" s="112">
        <v>2009</v>
      </c>
      <c r="D109" s="40">
        <v>12053</v>
      </c>
      <c r="E109" s="41">
        <v>1</v>
      </c>
      <c r="F109" s="112">
        <v>2009</v>
      </c>
      <c r="G109" s="42">
        <v>79.0999984741211</v>
      </c>
      <c r="H109" s="41"/>
      <c r="I109" s="40">
        <v>316</v>
      </c>
      <c r="J109" s="43">
        <v>4</v>
      </c>
      <c r="K109" s="38"/>
      <c r="L109" s="44"/>
      <c r="M109" s="45"/>
      <c r="N109" s="46"/>
      <c r="O109" s="47"/>
      <c r="P109" s="48"/>
      <c r="Q109" s="48"/>
      <c r="R109" s="49"/>
      <c r="S109" s="47"/>
    </row>
    <row r="110" spans="1:19" s="50" customFormat="1" ht="12.75">
      <c r="A110" s="38"/>
      <c r="B110" s="39" t="s">
        <v>84</v>
      </c>
      <c r="C110" s="112">
        <v>2009</v>
      </c>
      <c r="D110" s="40">
        <v>5185</v>
      </c>
      <c r="E110" s="41" t="s">
        <v>154</v>
      </c>
      <c r="F110" s="112">
        <v>2009</v>
      </c>
      <c r="G110" s="42">
        <v>100</v>
      </c>
      <c r="H110" s="41"/>
      <c r="I110" s="40">
        <v>488</v>
      </c>
      <c r="J110" s="43" t="s">
        <v>155</v>
      </c>
      <c r="K110" s="38"/>
      <c r="L110" s="44"/>
      <c r="M110" s="45"/>
      <c r="N110" s="46"/>
      <c r="O110" s="47"/>
      <c r="P110" s="48"/>
      <c r="Q110" s="48"/>
      <c r="R110" s="49"/>
      <c r="S110" s="47"/>
    </row>
    <row r="111" spans="1:19" s="50" customFormat="1" ht="12.75">
      <c r="A111" s="38"/>
      <c r="B111" s="39" t="s">
        <v>156</v>
      </c>
      <c r="C111" s="112">
        <v>2009</v>
      </c>
      <c r="D111" s="40">
        <v>788.9650268554688</v>
      </c>
      <c r="E111" s="41"/>
      <c r="F111" s="112" t="s">
        <v>126</v>
      </c>
      <c r="G111" s="42" t="s">
        <v>126</v>
      </c>
      <c r="H111" s="41"/>
      <c r="I111" s="40" t="s">
        <v>126</v>
      </c>
      <c r="J111" s="43"/>
      <c r="K111" s="38"/>
      <c r="L111" s="44"/>
      <c r="M111" s="45"/>
      <c r="N111" s="46"/>
      <c r="O111" s="47"/>
      <c r="P111" s="48"/>
      <c r="Q111" s="48"/>
      <c r="R111" s="49"/>
      <c r="S111" s="47"/>
    </row>
    <row r="112" spans="1:19" s="50" customFormat="1" ht="12.75">
      <c r="A112" s="38"/>
      <c r="B112" s="39" t="s">
        <v>85</v>
      </c>
      <c r="C112" s="112">
        <v>2009</v>
      </c>
      <c r="D112" s="40">
        <v>2267.60009765625</v>
      </c>
      <c r="E112" s="41">
        <v>22</v>
      </c>
      <c r="F112" s="112" t="s">
        <v>126</v>
      </c>
      <c r="G112" s="42" t="s">
        <v>126</v>
      </c>
      <c r="H112" s="41"/>
      <c r="I112" s="40" t="s">
        <v>126</v>
      </c>
      <c r="J112" s="43"/>
      <c r="K112" s="38"/>
      <c r="L112" s="44"/>
      <c r="M112" s="45"/>
      <c r="N112" s="46"/>
      <c r="O112" s="47"/>
      <c r="P112" s="48"/>
      <c r="Q112" s="48"/>
      <c r="R112" s="49"/>
      <c r="S112" s="47"/>
    </row>
    <row r="113" spans="1:19" s="50" customFormat="1" ht="12.75">
      <c r="A113" s="38"/>
      <c r="B113" s="39" t="s">
        <v>86</v>
      </c>
      <c r="C113" s="112">
        <v>2007</v>
      </c>
      <c r="D113" s="40">
        <v>558.7000122070312</v>
      </c>
      <c r="E113" s="41"/>
      <c r="F113" s="112">
        <v>2007</v>
      </c>
      <c r="G113" s="42">
        <v>100</v>
      </c>
      <c r="H113" s="41"/>
      <c r="I113" s="40">
        <v>693.0661287128487</v>
      </c>
      <c r="J113" s="43"/>
      <c r="K113" s="38"/>
      <c r="L113" s="44"/>
      <c r="M113" s="45"/>
      <c r="N113" s="46"/>
      <c r="O113" s="47"/>
      <c r="P113" s="48"/>
      <c r="Q113" s="48"/>
      <c r="R113" s="49"/>
      <c r="S113" s="47"/>
    </row>
    <row r="114" spans="1:19" s="50" customFormat="1" ht="12.75">
      <c r="A114" s="38"/>
      <c r="B114" s="39" t="s">
        <v>87</v>
      </c>
      <c r="C114" s="112">
        <v>2009</v>
      </c>
      <c r="D114" s="40">
        <v>8507</v>
      </c>
      <c r="E114" s="41">
        <v>1</v>
      </c>
      <c r="F114" s="112">
        <v>2008</v>
      </c>
      <c r="G114" s="42">
        <v>54</v>
      </c>
      <c r="H114" s="41"/>
      <c r="I114" s="40">
        <v>396</v>
      </c>
      <c r="J114" s="43">
        <v>4</v>
      </c>
      <c r="K114" s="38"/>
      <c r="L114" s="44"/>
      <c r="M114" s="45"/>
      <c r="N114" s="46"/>
      <c r="O114" s="47"/>
      <c r="P114" s="48"/>
      <c r="Q114" s="48"/>
      <c r="R114" s="49"/>
      <c r="S114" s="47"/>
    </row>
    <row r="115" spans="1:19" s="50" customFormat="1" ht="12.75">
      <c r="A115" s="38"/>
      <c r="B115" s="39" t="s">
        <v>88</v>
      </c>
      <c r="C115" s="112">
        <v>2009</v>
      </c>
      <c r="D115" s="40">
        <v>56172.20703125</v>
      </c>
      <c r="E115" s="41">
        <v>23</v>
      </c>
      <c r="F115" s="112" t="s">
        <v>126</v>
      </c>
      <c r="G115" s="42" t="s">
        <v>126</v>
      </c>
      <c r="H115" s="41"/>
      <c r="I115" s="40" t="s">
        <v>126</v>
      </c>
      <c r="J115" s="43"/>
      <c r="K115" s="38"/>
      <c r="L115" s="44"/>
      <c r="M115" s="45"/>
      <c r="N115" s="46"/>
      <c r="O115" s="47"/>
      <c r="P115" s="48"/>
      <c r="Q115" s="48"/>
      <c r="R115" s="49"/>
      <c r="S115" s="47"/>
    </row>
    <row r="116" spans="1:19" s="50" customFormat="1" ht="12.75">
      <c r="A116" s="38"/>
      <c r="B116" s="39" t="s">
        <v>89</v>
      </c>
      <c r="C116" s="112">
        <v>2005</v>
      </c>
      <c r="D116" s="40">
        <v>465</v>
      </c>
      <c r="E116" s="41">
        <v>24</v>
      </c>
      <c r="F116" s="112">
        <v>2007</v>
      </c>
      <c r="G116" s="42">
        <v>21.399999618530273</v>
      </c>
      <c r="H116" s="41"/>
      <c r="I116" s="40" t="s">
        <v>126</v>
      </c>
      <c r="J116" s="43"/>
      <c r="K116" s="38"/>
      <c r="L116" s="44"/>
      <c r="M116" s="45"/>
      <c r="N116" s="46"/>
      <c r="O116" s="47"/>
      <c r="P116" s="48"/>
      <c r="Q116" s="48"/>
      <c r="R116" s="49"/>
      <c r="S116" s="47"/>
    </row>
    <row r="117" spans="1:19" s="50" customFormat="1" ht="12.75">
      <c r="A117" s="38"/>
      <c r="B117" s="39" t="s">
        <v>136</v>
      </c>
      <c r="C117" s="112">
        <v>2009</v>
      </c>
      <c r="D117" s="40">
        <v>1580</v>
      </c>
      <c r="E117" s="41"/>
      <c r="F117" s="112" t="s">
        <v>126</v>
      </c>
      <c r="G117" s="42" t="s">
        <v>126</v>
      </c>
      <c r="H117" s="41"/>
      <c r="I117" s="40" t="s">
        <v>126</v>
      </c>
      <c r="J117" s="43"/>
      <c r="K117" s="38"/>
      <c r="L117" s="44"/>
      <c r="M117" s="45"/>
      <c r="N117" s="46"/>
      <c r="O117" s="47"/>
      <c r="P117" s="48"/>
      <c r="Q117" s="48"/>
      <c r="R117" s="49"/>
      <c r="S117" s="47"/>
    </row>
    <row r="118" spans="1:19" s="50" customFormat="1" ht="12.75">
      <c r="A118" s="38"/>
      <c r="B118" s="39" t="s">
        <v>90</v>
      </c>
      <c r="C118" s="112">
        <v>2009</v>
      </c>
      <c r="D118" s="40">
        <v>6114.2001953125</v>
      </c>
      <c r="E118" s="41">
        <v>25</v>
      </c>
      <c r="F118" s="112">
        <v>2009</v>
      </c>
      <c r="G118" s="42">
        <v>100</v>
      </c>
      <c r="H118" s="41"/>
      <c r="I118" s="40">
        <v>1290.7658156516802</v>
      </c>
      <c r="J118" s="43">
        <v>25</v>
      </c>
      <c r="K118" s="38"/>
      <c r="L118" s="44"/>
      <c r="M118" s="45"/>
      <c r="N118" s="46"/>
      <c r="O118" s="47"/>
      <c r="P118" s="48"/>
      <c r="Q118" s="48"/>
      <c r="R118" s="49"/>
      <c r="S118" s="47"/>
    </row>
    <row r="119" spans="1:19" s="50" customFormat="1" ht="12.75">
      <c r="A119" s="38"/>
      <c r="B119" s="39" t="s">
        <v>91</v>
      </c>
      <c r="C119" s="112">
        <v>2009</v>
      </c>
      <c r="D119" s="40">
        <v>1837</v>
      </c>
      <c r="E119" s="41" t="s">
        <v>142</v>
      </c>
      <c r="F119" s="112">
        <v>2008</v>
      </c>
      <c r="G119" s="42">
        <v>100</v>
      </c>
      <c r="H119" s="41"/>
      <c r="I119" s="40">
        <v>339</v>
      </c>
      <c r="J119" s="43" t="s">
        <v>143</v>
      </c>
      <c r="K119" s="38"/>
      <c r="L119" s="44"/>
      <c r="M119" s="45"/>
      <c r="N119" s="46"/>
      <c r="O119" s="47"/>
      <c r="P119" s="48"/>
      <c r="Q119" s="48"/>
      <c r="R119" s="49"/>
      <c r="S119" s="47"/>
    </row>
    <row r="120" spans="1:19" s="50" customFormat="1" ht="12.75">
      <c r="A120" s="38"/>
      <c r="B120" s="39" t="s">
        <v>92</v>
      </c>
      <c r="C120" s="112">
        <v>2009</v>
      </c>
      <c r="D120" s="40">
        <v>913</v>
      </c>
      <c r="E120" s="41">
        <v>1</v>
      </c>
      <c r="F120" s="112">
        <v>2009</v>
      </c>
      <c r="G120" s="42">
        <v>94.5</v>
      </c>
      <c r="H120" s="41"/>
      <c r="I120" s="40">
        <v>449</v>
      </c>
      <c r="J120" s="43">
        <v>4</v>
      </c>
      <c r="K120" s="38"/>
      <c r="L120" s="44"/>
      <c r="M120" s="45"/>
      <c r="N120" s="46"/>
      <c r="O120" s="47"/>
      <c r="P120" s="48"/>
      <c r="Q120" s="48"/>
      <c r="R120" s="49"/>
      <c r="S120" s="47"/>
    </row>
    <row r="121" spans="1:19" s="50" customFormat="1" ht="12.75">
      <c r="A121" s="38"/>
      <c r="B121" s="39" t="s">
        <v>93</v>
      </c>
      <c r="C121" s="112">
        <v>2009</v>
      </c>
      <c r="D121" s="40">
        <v>25090</v>
      </c>
      <c r="E121" s="41">
        <v>1</v>
      </c>
      <c r="F121" s="112">
        <v>2009</v>
      </c>
      <c r="G121" s="42">
        <v>100</v>
      </c>
      <c r="H121" s="41"/>
      <c r="I121" s="40">
        <v>547</v>
      </c>
      <c r="J121" s="43">
        <v>4</v>
      </c>
      <c r="K121" s="38"/>
      <c r="L121" s="44"/>
      <c r="M121" s="45"/>
      <c r="N121" s="46"/>
      <c r="O121" s="47"/>
      <c r="P121" s="48"/>
      <c r="Q121" s="48"/>
      <c r="R121" s="49"/>
      <c r="S121" s="47"/>
    </row>
    <row r="122" spans="1:19" s="50" customFormat="1" ht="12.75">
      <c r="A122" s="38"/>
      <c r="B122" s="39" t="s">
        <v>94</v>
      </c>
      <c r="C122" s="112">
        <v>2004</v>
      </c>
      <c r="D122" s="40">
        <v>1036.0379638671875</v>
      </c>
      <c r="E122" s="41"/>
      <c r="F122" s="112" t="s">
        <v>126</v>
      </c>
      <c r="G122" s="42" t="s">
        <v>126</v>
      </c>
      <c r="H122" s="41"/>
      <c r="I122" s="40" t="s">
        <v>126</v>
      </c>
      <c r="J122" s="43"/>
      <c r="K122" s="38"/>
      <c r="L122" s="44"/>
      <c r="M122" s="45"/>
      <c r="N122" s="46"/>
      <c r="O122" s="47"/>
      <c r="P122" s="48"/>
      <c r="Q122" s="48"/>
      <c r="R122" s="49"/>
      <c r="S122" s="47"/>
    </row>
    <row r="123" spans="1:19" s="50" customFormat="1" ht="12.75">
      <c r="A123" s="38"/>
      <c r="B123" s="39" t="s">
        <v>95</v>
      </c>
      <c r="C123" s="112">
        <v>2002</v>
      </c>
      <c r="D123" s="40">
        <v>37.79999923706055</v>
      </c>
      <c r="E123" s="41"/>
      <c r="F123" s="112">
        <v>2002</v>
      </c>
      <c r="G123" s="42">
        <v>100</v>
      </c>
      <c r="H123" s="41"/>
      <c r="I123" s="40">
        <v>349.62447035647403</v>
      </c>
      <c r="J123" s="43"/>
      <c r="K123" s="38"/>
      <c r="L123" s="44"/>
      <c r="M123" s="45"/>
      <c r="N123" s="46"/>
      <c r="O123" s="47"/>
      <c r="P123" s="48"/>
      <c r="Q123" s="48"/>
      <c r="R123" s="49"/>
      <c r="S123" s="47"/>
    </row>
    <row r="124" spans="2:19" s="50" customFormat="1" ht="12.75">
      <c r="B124" s="44" t="s">
        <v>157</v>
      </c>
      <c r="C124" s="45">
        <v>2009</v>
      </c>
      <c r="D124" s="51">
        <v>1355</v>
      </c>
      <c r="E124" s="47">
        <v>26</v>
      </c>
      <c r="F124" s="45" t="s">
        <v>126</v>
      </c>
      <c r="G124" s="49" t="s">
        <v>126</v>
      </c>
      <c r="H124" s="47"/>
      <c r="I124" s="51" t="s">
        <v>126</v>
      </c>
      <c r="J124" s="52"/>
      <c r="L124" s="44"/>
      <c r="M124" s="45"/>
      <c r="N124" s="46"/>
      <c r="O124" s="47"/>
      <c r="P124" s="48"/>
      <c r="Q124" s="48"/>
      <c r="R124" s="49"/>
      <c r="S124" s="47"/>
    </row>
    <row r="125" spans="2:19" s="50" customFormat="1" ht="12.75">
      <c r="B125" s="44" t="s">
        <v>158</v>
      </c>
      <c r="C125" s="45">
        <v>2009</v>
      </c>
      <c r="D125" s="51">
        <v>174.99200439453125</v>
      </c>
      <c r="E125" s="47" t="s">
        <v>159</v>
      </c>
      <c r="F125" s="45">
        <v>2004</v>
      </c>
      <c r="G125" s="49">
        <v>67</v>
      </c>
      <c r="H125" s="47">
        <v>27</v>
      </c>
      <c r="I125" s="51" t="s">
        <v>126</v>
      </c>
      <c r="J125" s="52"/>
      <c r="L125" s="44"/>
      <c r="M125" s="45"/>
      <c r="N125" s="46"/>
      <c r="O125" s="47"/>
      <c r="P125" s="48"/>
      <c r="Q125" s="48"/>
      <c r="R125" s="49"/>
      <c r="S125" s="47"/>
    </row>
    <row r="126" spans="2:19" s="50" customFormat="1" ht="12.75">
      <c r="B126" s="44" t="s">
        <v>96</v>
      </c>
      <c r="C126" s="45">
        <v>2009</v>
      </c>
      <c r="D126" s="51">
        <v>4486</v>
      </c>
      <c r="E126" s="47">
        <v>1</v>
      </c>
      <c r="F126" s="45">
        <v>2009</v>
      </c>
      <c r="G126" s="49">
        <v>100</v>
      </c>
      <c r="H126" s="47"/>
      <c r="I126" s="51">
        <v>485.0123507324757</v>
      </c>
      <c r="J126" s="52">
        <v>4</v>
      </c>
      <c r="L126" s="44"/>
      <c r="M126" s="45"/>
      <c r="N126" s="46"/>
      <c r="O126" s="47"/>
      <c r="P126" s="48"/>
      <c r="Q126" s="48"/>
      <c r="R126" s="49"/>
      <c r="S126" s="47"/>
    </row>
    <row r="127" spans="2:19" s="50" customFormat="1" ht="12.75">
      <c r="B127" s="44" t="s">
        <v>97</v>
      </c>
      <c r="C127" s="45">
        <v>2009</v>
      </c>
      <c r="D127" s="51">
        <v>5460</v>
      </c>
      <c r="E127" s="47">
        <v>1</v>
      </c>
      <c r="F127" s="45">
        <v>2009</v>
      </c>
      <c r="G127" s="49">
        <v>99</v>
      </c>
      <c r="H127" s="47"/>
      <c r="I127" s="51">
        <v>706</v>
      </c>
      <c r="J127" s="52">
        <v>4</v>
      </c>
      <c r="L127" s="44"/>
      <c r="M127" s="45"/>
      <c r="N127" s="46"/>
      <c r="O127" s="47"/>
      <c r="P127" s="48"/>
      <c r="Q127" s="48"/>
      <c r="R127" s="49"/>
      <c r="S127" s="47"/>
    </row>
    <row r="128" spans="2:19" s="50" customFormat="1" ht="12.75">
      <c r="B128" s="44" t="s">
        <v>98</v>
      </c>
      <c r="C128" s="45">
        <v>2003</v>
      </c>
      <c r="D128" s="51">
        <v>7500</v>
      </c>
      <c r="E128" s="47"/>
      <c r="F128" s="45">
        <v>2004</v>
      </c>
      <c r="G128" s="49">
        <v>74</v>
      </c>
      <c r="H128" s="47"/>
      <c r="I128" s="51" t="s">
        <v>126</v>
      </c>
      <c r="J128" s="52"/>
      <c r="L128" s="44"/>
      <c r="M128" s="45"/>
      <c r="N128" s="46"/>
      <c r="O128" s="47"/>
      <c r="P128" s="48"/>
      <c r="Q128" s="48"/>
      <c r="R128" s="49"/>
      <c r="S128" s="47"/>
    </row>
    <row r="129" spans="1:19" s="50" customFormat="1" ht="12.75">
      <c r="A129" s="38"/>
      <c r="B129" s="39" t="s">
        <v>99</v>
      </c>
      <c r="C129" s="112">
        <v>2000</v>
      </c>
      <c r="D129" s="40">
        <v>13972</v>
      </c>
      <c r="E129" s="41"/>
      <c r="F129" s="112" t="s">
        <v>126</v>
      </c>
      <c r="G129" s="42" t="s">
        <v>126</v>
      </c>
      <c r="H129" s="41"/>
      <c r="I129" s="40" t="s">
        <v>126</v>
      </c>
      <c r="J129" s="43"/>
      <c r="K129" s="38"/>
      <c r="L129" s="44"/>
      <c r="M129" s="45"/>
      <c r="N129" s="46"/>
      <c r="O129" s="47"/>
      <c r="P129" s="48"/>
      <c r="Q129" s="48"/>
      <c r="R129" s="49"/>
      <c r="S129" s="47"/>
    </row>
    <row r="130" spans="1:19" s="50" customFormat="1" ht="12.75">
      <c r="A130" s="38"/>
      <c r="B130" s="39" t="s">
        <v>100</v>
      </c>
      <c r="C130" s="112">
        <v>2009</v>
      </c>
      <c r="D130" s="40">
        <v>552</v>
      </c>
      <c r="E130" s="41">
        <v>28</v>
      </c>
      <c r="F130" s="112">
        <v>2009</v>
      </c>
      <c r="G130" s="42">
        <v>72</v>
      </c>
      <c r="H130" s="41">
        <v>28</v>
      </c>
      <c r="I130" s="40">
        <v>270.2592</v>
      </c>
      <c r="J130" s="43">
        <v>4</v>
      </c>
      <c r="K130" s="38"/>
      <c r="L130" s="44"/>
      <c r="M130" s="45"/>
      <c r="N130" s="46"/>
      <c r="O130" s="47"/>
      <c r="P130" s="48"/>
      <c r="Q130" s="48"/>
      <c r="R130" s="49"/>
      <c r="S130" s="47"/>
    </row>
    <row r="131" spans="1:19" s="50" customFormat="1" ht="12.75">
      <c r="A131" s="38"/>
      <c r="B131" s="39" t="s">
        <v>101</v>
      </c>
      <c r="C131" s="112">
        <v>2002</v>
      </c>
      <c r="D131" s="40">
        <v>425</v>
      </c>
      <c r="E131" s="41">
        <v>29</v>
      </c>
      <c r="F131" s="112">
        <v>1995</v>
      </c>
      <c r="G131" s="42">
        <v>90</v>
      </c>
      <c r="H131" s="41">
        <v>29</v>
      </c>
      <c r="I131" s="40" t="s">
        <v>126</v>
      </c>
      <c r="J131" s="43"/>
      <c r="K131" s="38"/>
      <c r="L131" s="44"/>
      <c r="M131" s="45"/>
      <c r="N131" s="46"/>
      <c r="O131" s="47"/>
      <c r="P131" s="48"/>
      <c r="Q131" s="48"/>
      <c r="R131" s="49"/>
      <c r="S131" s="47"/>
    </row>
    <row r="132" spans="1:19" s="50" customFormat="1" ht="12.75">
      <c r="A132" s="38"/>
      <c r="B132" s="39" t="s">
        <v>102</v>
      </c>
      <c r="C132" s="112">
        <v>2004</v>
      </c>
      <c r="D132" s="40">
        <v>1316.25</v>
      </c>
      <c r="E132" s="41"/>
      <c r="F132" s="112" t="s">
        <v>126</v>
      </c>
      <c r="G132" s="42" t="s">
        <v>126</v>
      </c>
      <c r="H132" s="41"/>
      <c r="I132" s="40" t="s">
        <v>126</v>
      </c>
      <c r="J132" s="43"/>
      <c r="K132" s="38"/>
      <c r="L132" s="44"/>
      <c r="M132" s="45"/>
      <c r="N132" s="46"/>
      <c r="O132" s="47"/>
      <c r="P132" s="48"/>
      <c r="Q132" s="48"/>
      <c r="R132" s="49"/>
      <c r="S132" s="47"/>
    </row>
    <row r="133" spans="1:19" s="50" customFormat="1" ht="12.75">
      <c r="A133" s="38"/>
      <c r="B133" s="39" t="s">
        <v>103</v>
      </c>
      <c r="C133" s="112">
        <v>2009</v>
      </c>
      <c r="D133" s="40">
        <v>28006</v>
      </c>
      <c r="E133" s="41" t="s">
        <v>142</v>
      </c>
      <c r="F133" s="112">
        <v>2008</v>
      </c>
      <c r="G133" s="42">
        <v>82</v>
      </c>
      <c r="H133" s="41"/>
      <c r="I133" s="40">
        <v>392</v>
      </c>
      <c r="J133" s="43" t="s">
        <v>143</v>
      </c>
      <c r="K133" s="38"/>
      <c r="L133" s="44"/>
      <c r="M133" s="45"/>
      <c r="N133" s="46"/>
      <c r="O133" s="47"/>
      <c r="P133" s="48"/>
      <c r="Q133" s="48"/>
      <c r="R133" s="49"/>
      <c r="S133" s="47"/>
    </row>
    <row r="134" spans="2:19" s="50" customFormat="1" ht="12.75">
      <c r="B134" s="44" t="s">
        <v>104</v>
      </c>
      <c r="C134" s="45">
        <v>2006</v>
      </c>
      <c r="D134" s="51">
        <v>224.23800659179688</v>
      </c>
      <c r="E134" s="47"/>
      <c r="F134" s="45" t="s">
        <v>126</v>
      </c>
      <c r="G134" s="49" t="s">
        <v>126</v>
      </c>
      <c r="H134" s="47"/>
      <c r="I134" s="51" t="s">
        <v>126</v>
      </c>
      <c r="J134" s="52"/>
      <c r="L134" s="44"/>
      <c r="M134" s="45"/>
      <c r="N134" s="46"/>
      <c r="O134" s="47"/>
      <c r="P134" s="48"/>
      <c r="Q134" s="48"/>
      <c r="R134" s="49"/>
      <c r="S134" s="47"/>
    </row>
    <row r="135" spans="2:19" s="50" customFormat="1" ht="12.75">
      <c r="B135" s="44" t="s">
        <v>105</v>
      </c>
      <c r="C135" s="45">
        <v>2009</v>
      </c>
      <c r="D135" s="51">
        <v>4444.7998046875</v>
      </c>
      <c r="E135" s="47">
        <v>30</v>
      </c>
      <c r="F135" s="45" t="s">
        <v>126</v>
      </c>
      <c r="G135" s="49" t="s">
        <v>126</v>
      </c>
      <c r="H135" s="47"/>
      <c r="I135" s="51" t="s">
        <v>126</v>
      </c>
      <c r="J135" s="52"/>
      <c r="L135" s="44"/>
      <c r="M135" s="45"/>
      <c r="N135" s="46"/>
      <c r="O135" s="47"/>
      <c r="P135" s="48"/>
      <c r="Q135" s="48"/>
      <c r="R135" s="49"/>
      <c r="S135" s="47"/>
    </row>
    <row r="136" spans="2:19" s="50" customFormat="1" ht="12.75">
      <c r="B136" s="44" t="s">
        <v>160</v>
      </c>
      <c r="C136" s="45">
        <v>2009</v>
      </c>
      <c r="D136" s="51">
        <v>10874.8994140625</v>
      </c>
      <c r="E136" s="47">
        <v>31</v>
      </c>
      <c r="F136" s="45" t="s">
        <v>126</v>
      </c>
      <c r="G136" s="49" t="s">
        <v>126</v>
      </c>
      <c r="H136" s="47"/>
      <c r="I136" s="51" t="s">
        <v>126</v>
      </c>
      <c r="J136" s="52"/>
      <c r="L136" s="44"/>
      <c r="M136" s="45"/>
      <c r="N136" s="46"/>
      <c r="O136" s="47"/>
      <c r="P136" s="48"/>
      <c r="Q136" s="48"/>
      <c r="R136" s="49"/>
      <c r="S136" s="47"/>
    </row>
    <row r="137" spans="2:19" s="50" customFormat="1" ht="12.75">
      <c r="B137" s="44" t="s">
        <v>106</v>
      </c>
      <c r="C137" s="45">
        <v>2009</v>
      </c>
      <c r="D137" s="51">
        <v>32600</v>
      </c>
      <c r="E137" s="47" t="s">
        <v>142</v>
      </c>
      <c r="F137" s="45">
        <v>2008</v>
      </c>
      <c r="G137" s="49">
        <v>100</v>
      </c>
      <c r="H137" s="47"/>
      <c r="I137" s="51">
        <v>529</v>
      </c>
      <c r="J137" s="52" t="s">
        <v>143</v>
      </c>
      <c r="L137" s="44"/>
      <c r="M137" s="45"/>
      <c r="N137" s="46"/>
      <c r="O137" s="47"/>
      <c r="P137" s="48"/>
      <c r="Q137" s="48"/>
      <c r="R137" s="49"/>
      <c r="S137" s="47"/>
    </row>
    <row r="138" spans="2:19" s="50" customFormat="1" ht="12.75">
      <c r="B138" s="44" t="s">
        <v>107</v>
      </c>
      <c r="C138" s="45">
        <v>2005</v>
      </c>
      <c r="D138" s="51">
        <v>222862.75</v>
      </c>
      <c r="E138" s="47">
        <v>1</v>
      </c>
      <c r="F138" s="45">
        <v>2005</v>
      </c>
      <c r="G138" s="49">
        <v>100</v>
      </c>
      <c r="H138" s="47"/>
      <c r="I138" s="51">
        <v>736.1508256193314</v>
      </c>
      <c r="J138" s="52"/>
      <c r="L138" s="44"/>
      <c r="M138" s="45"/>
      <c r="N138" s="46"/>
      <c r="O138" s="47"/>
      <c r="P138" s="48"/>
      <c r="Q138" s="48"/>
      <c r="R138" s="49"/>
      <c r="S138" s="47"/>
    </row>
    <row r="139" spans="1:19" s="50" customFormat="1" ht="12.75">
      <c r="A139" s="38"/>
      <c r="B139" s="39" t="s">
        <v>108</v>
      </c>
      <c r="C139" s="112">
        <v>2000</v>
      </c>
      <c r="D139" s="40">
        <v>910</v>
      </c>
      <c r="E139" s="41"/>
      <c r="F139" s="112" t="s">
        <v>126</v>
      </c>
      <c r="G139" s="42" t="s">
        <v>126</v>
      </c>
      <c r="H139" s="41"/>
      <c r="I139" s="40" t="s">
        <v>126</v>
      </c>
      <c r="J139" s="43"/>
      <c r="K139" s="38"/>
      <c r="L139" s="44"/>
      <c r="M139" s="45"/>
      <c r="N139" s="46"/>
      <c r="O139" s="47"/>
      <c r="P139" s="48"/>
      <c r="Q139" s="48"/>
      <c r="R139" s="49"/>
      <c r="S139" s="47"/>
    </row>
    <row r="140" spans="1:19" s="50" customFormat="1" ht="12.75">
      <c r="A140" s="38"/>
      <c r="B140" s="39" t="s">
        <v>109</v>
      </c>
      <c r="C140" s="112">
        <v>2009</v>
      </c>
      <c r="D140" s="40">
        <v>1410</v>
      </c>
      <c r="E140" s="41">
        <v>32</v>
      </c>
      <c r="F140" s="112">
        <v>2009</v>
      </c>
      <c r="G140" s="42">
        <v>19.200000762939453</v>
      </c>
      <c r="H140" s="41">
        <v>33</v>
      </c>
      <c r="I140" s="40">
        <v>311.4368614111999</v>
      </c>
      <c r="J140" s="43"/>
      <c r="K140" s="38"/>
      <c r="L140" s="44"/>
      <c r="M140" s="45"/>
      <c r="N140" s="46"/>
      <c r="O140" s="47"/>
      <c r="P140" s="48"/>
      <c r="Q140" s="48"/>
      <c r="R140" s="49"/>
      <c r="S140" s="47"/>
    </row>
    <row r="141" spans="1:19" s="50" customFormat="1" ht="12.75">
      <c r="A141" s="38"/>
      <c r="B141" s="39" t="s">
        <v>110</v>
      </c>
      <c r="C141" s="112">
        <v>2005</v>
      </c>
      <c r="D141" s="40">
        <v>388.79998779296875</v>
      </c>
      <c r="E141" s="41">
        <v>13</v>
      </c>
      <c r="F141" s="112">
        <v>2005</v>
      </c>
      <c r="G141" s="42">
        <v>20</v>
      </c>
      <c r="H141" s="41"/>
      <c r="I141" s="40">
        <v>165.6098479732935</v>
      </c>
      <c r="J141" s="43"/>
      <c r="K141" s="38"/>
      <c r="L141" s="44"/>
      <c r="M141" s="45"/>
      <c r="N141" s="46"/>
      <c r="O141" s="47"/>
      <c r="P141" s="48"/>
      <c r="Q141" s="48"/>
      <c r="R141" s="49"/>
      <c r="S141" s="47"/>
    </row>
    <row r="142" spans="1:17" ht="14.25" customHeight="1">
      <c r="A142" s="31"/>
      <c r="B142" s="53"/>
      <c r="C142" s="53"/>
      <c r="D142" s="54"/>
      <c r="E142" s="55"/>
      <c r="F142" s="55"/>
      <c r="G142" s="56"/>
      <c r="H142" s="57"/>
      <c r="I142" s="54"/>
      <c r="J142" s="57"/>
      <c r="K142" s="31"/>
      <c r="P142" s="48"/>
      <c r="Q142" s="48"/>
    </row>
    <row r="143" spans="2:17" s="19" customFormat="1" ht="14.25" customHeight="1">
      <c r="B143" s="58"/>
      <c r="C143" s="58"/>
      <c r="D143" s="59"/>
      <c r="E143" s="21"/>
      <c r="F143" s="21"/>
      <c r="G143" s="60"/>
      <c r="H143" s="23"/>
      <c r="I143" s="59"/>
      <c r="J143" s="23"/>
      <c r="P143" s="61"/>
      <c r="Q143" s="61"/>
    </row>
    <row r="144" spans="1:10" ht="12.75" customHeight="1">
      <c r="A144" s="89" t="s">
        <v>111</v>
      </c>
      <c r="B144" s="90"/>
      <c r="C144" s="91"/>
      <c r="D144" s="92"/>
      <c r="E144" s="93"/>
      <c r="F144" s="91"/>
      <c r="G144" s="94"/>
      <c r="H144" s="95"/>
      <c r="I144" s="92"/>
      <c r="J144" s="95"/>
    </row>
    <row r="145" spans="1:10" ht="12.75" customHeight="1">
      <c r="A145" s="96" t="s">
        <v>129</v>
      </c>
      <c r="B145" s="97"/>
      <c r="C145" s="97"/>
      <c r="D145" s="97"/>
      <c r="E145" s="98"/>
      <c r="F145" s="97"/>
      <c r="G145" s="97"/>
      <c r="H145" s="97"/>
      <c r="I145" s="97"/>
      <c r="J145" s="97"/>
    </row>
    <row r="146" spans="1:10" ht="12.75" customHeight="1">
      <c r="A146" s="119" t="s">
        <v>161</v>
      </c>
      <c r="B146" s="119"/>
      <c r="C146" s="119"/>
      <c r="D146" s="119"/>
      <c r="E146" s="119"/>
      <c r="F146" s="119"/>
      <c r="G146" s="119"/>
      <c r="H146" s="119"/>
      <c r="I146" s="119"/>
      <c r="J146" s="119"/>
    </row>
    <row r="147" spans="1:17" s="100" customFormat="1" ht="14.25" customHeight="1">
      <c r="A147" s="119" t="s">
        <v>162</v>
      </c>
      <c r="B147" s="119"/>
      <c r="C147" s="119"/>
      <c r="D147" s="119"/>
      <c r="E147" s="119"/>
      <c r="F147" s="119"/>
      <c r="G147" s="119"/>
      <c r="H147" s="119"/>
      <c r="I147" s="119"/>
      <c r="J147" s="119"/>
      <c r="K147" s="119"/>
      <c r="L147" s="119"/>
      <c r="M147" s="119"/>
      <c r="N147" s="99"/>
      <c r="O147" s="99"/>
      <c r="Q147" s="99"/>
    </row>
    <row r="148" spans="1:10" ht="22.5" customHeight="1">
      <c r="A148" s="120" t="s">
        <v>112</v>
      </c>
      <c r="B148" s="120"/>
      <c r="C148" s="120"/>
      <c r="D148" s="120"/>
      <c r="E148" s="120"/>
      <c r="F148" s="120"/>
      <c r="G148" s="120"/>
      <c r="H148" s="120"/>
      <c r="I148" s="120"/>
      <c r="J148" s="120"/>
    </row>
    <row r="149" spans="2:10" ht="14.25" customHeight="1">
      <c r="B149" s="91"/>
      <c r="C149" s="91"/>
      <c r="D149" s="92"/>
      <c r="E149" s="93"/>
      <c r="F149" s="91"/>
      <c r="G149" s="94"/>
      <c r="H149" s="95"/>
      <c r="I149" s="92"/>
      <c r="J149" s="95"/>
    </row>
    <row r="150" spans="1:10" ht="16.5" customHeight="1">
      <c r="A150" s="101" t="s">
        <v>113</v>
      </c>
      <c r="B150" s="102"/>
      <c r="C150" s="91"/>
      <c r="D150" s="92"/>
      <c r="E150" s="93"/>
      <c r="F150" s="91"/>
      <c r="G150" s="94"/>
      <c r="H150" s="95"/>
      <c r="I150" s="92"/>
      <c r="J150" s="95"/>
    </row>
    <row r="151" spans="1:18" ht="12.75" customHeight="1">
      <c r="A151" s="103">
        <v>1</v>
      </c>
      <c r="B151" s="115" t="s">
        <v>130</v>
      </c>
      <c r="C151" s="115"/>
      <c r="D151" s="115"/>
      <c r="E151" s="115"/>
      <c r="F151" s="115"/>
      <c r="G151" s="115"/>
      <c r="H151" s="115"/>
      <c r="I151" s="115"/>
      <c r="J151" s="115"/>
      <c r="K151" s="115"/>
      <c r="L151" s="115"/>
      <c r="M151" s="115"/>
      <c r="N151" s="115"/>
      <c r="O151" s="115"/>
      <c r="P151" s="115"/>
      <c r="Q151" s="115"/>
      <c r="R151" s="115"/>
    </row>
    <row r="152" spans="1:18" ht="12.75" customHeight="1">
      <c r="A152" s="103">
        <v>2</v>
      </c>
      <c r="B152" s="115" t="s">
        <v>163</v>
      </c>
      <c r="C152" s="115"/>
      <c r="D152" s="115"/>
      <c r="E152" s="115"/>
      <c r="F152" s="115"/>
      <c r="G152" s="115"/>
      <c r="H152" s="115"/>
      <c r="I152" s="115"/>
      <c r="J152" s="115"/>
      <c r="K152" s="104"/>
      <c r="L152" s="104"/>
      <c r="M152" s="104"/>
      <c r="N152" s="104"/>
      <c r="O152" s="104"/>
      <c r="P152" s="104"/>
      <c r="Q152" s="104"/>
      <c r="R152" s="104"/>
    </row>
    <row r="153" spans="1:18" ht="12.75" customHeight="1">
      <c r="A153" s="103">
        <v>3</v>
      </c>
      <c r="B153" s="115" t="s">
        <v>114</v>
      </c>
      <c r="C153" s="115"/>
      <c r="D153" s="115"/>
      <c r="E153" s="115"/>
      <c r="F153" s="115"/>
      <c r="G153" s="115"/>
      <c r="H153" s="115"/>
      <c r="I153" s="115"/>
      <c r="J153" s="115"/>
      <c r="K153" s="104"/>
      <c r="L153" s="104"/>
      <c r="M153" s="104"/>
      <c r="N153" s="104"/>
      <c r="O153" s="104"/>
      <c r="P153" s="104"/>
      <c r="Q153" s="104"/>
      <c r="R153" s="104"/>
    </row>
    <row r="154" spans="1:18" ht="12.75" customHeight="1">
      <c r="A154" s="103">
        <v>4</v>
      </c>
      <c r="B154" s="115" t="s">
        <v>164</v>
      </c>
      <c r="C154" s="115"/>
      <c r="D154" s="115"/>
      <c r="E154" s="115"/>
      <c r="F154" s="115"/>
      <c r="G154" s="115"/>
      <c r="H154" s="115"/>
      <c r="I154" s="115"/>
      <c r="J154" s="115"/>
      <c r="K154" s="104"/>
      <c r="L154" s="104"/>
      <c r="M154" s="104"/>
      <c r="N154" s="104"/>
      <c r="O154" s="104"/>
      <c r="P154" s="104"/>
      <c r="Q154" s="104"/>
      <c r="R154" s="104"/>
    </row>
    <row r="155" spans="1:18" ht="12.75" customHeight="1">
      <c r="A155" s="103">
        <v>5</v>
      </c>
      <c r="B155" s="115" t="s">
        <v>165</v>
      </c>
      <c r="C155" s="115"/>
      <c r="D155" s="115"/>
      <c r="E155" s="115"/>
      <c r="F155" s="115"/>
      <c r="G155" s="115"/>
      <c r="H155" s="115"/>
      <c r="I155" s="115"/>
      <c r="J155" s="115"/>
      <c r="K155" s="104"/>
      <c r="L155" s="104"/>
      <c r="M155" s="104"/>
      <c r="N155" s="104"/>
      <c r="O155" s="104"/>
      <c r="P155" s="104"/>
      <c r="Q155" s="104"/>
      <c r="R155" s="104"/>
    </row>
    <row r="156" spans="1:18" ht="26.25" customHeight="1">
      <c r="A156" s="103">
        <v>6</v>
      </c>
      <c r="B156" s="115" t="s">
        <v>166</v>
      </c>
      <c r="C156" s="115"/>
      <c r="D156" s="115"/>
      <c r="E156" s="115"/>
      <c r="F156" s="115"/>
      <c r="G156" s="115"/>
      <c r="H156" s="115"/>
      <c r="I156" s="115"/>
      <c r="J156" s="115"/>
      <c r="K156" s="104"/>
      <c r="L156" s="104"/>
      <c r="M156" s="104"/>
      <c r="N156" s="104"/>
      <c r="O156" s="104"/>
      <c r="P156" s="104"/>
      <c r="Q156" s="104"/>
      <c r="R156" s="104"/>
    </row>
    <row r="157" spans="1:18" ht="12.75" customHeight="1">
      <c r="A157" s="103">
        <v>7</v>
      </c>
      <c r="B157" s="115" t="s">
        <v>115</v>
      </c>
      <c r="C157" s="115"/>
      <c r="D157" s="115"/>
      <c r="E157" s="115"/>
      <c r="F157" s="115"/>
      <c r="G157" s="115"/>
      <c r="H157" s="115"/>
      <c r="I157" s="115"/>
      <c r="J157" s="115"/>
      <c r="K157" s="104"/>
      <c r="L157" s="104"/>
      <c r="M157" s="104"/>
      <c r="N157" s="104"/>
      <c r="O157" s="104"/>
      <c r="P157" s="104"/>
      <c r="Q157" s="104"/>
      <c r="R157" s="104"/>
    </row>
    <row r="158" spans="1:18" ht="12.75" customHeight="1">
      <c r="A158" s="103">
        <v>8</v>
      </c>
      <c r="B158" s="115" t="s">
        <v>188</v>
      </c>
      <c r="C158" s="115"/>
      <c r="D158" s="115"/>
      <c r="E158" s="115"/>
      <c r="F158" s="115"/>
      <c r="G158" s="115"/>
      <c r="H158" s="115"/>
      <c r="I158" s="115"/>
      <c r="J158" s="115"/>
      <c r="K158" s="104"/>
      <c r="L158" s="104"/>
      <c r="M158" s="104"/>
      <c r="N158" s="104"/>
      <c r="O158" s="104"/>
      <c r="P158" s="104"/>
      <c r="Q158" s="104"/>
      <c r="R158" s="104"/>
    </row>
    <row r="159" spans="1:18" ht="12.75" customHeight="1">
      <c r="A159" s="103">
        <v>9</v>
      </c>
      <c r="B159" s="115" t="s">
        <v>131</v>
      </c>
      <c r="C159" s="115"/>
      <c r="D159" s="115"/>
      <c r="E159" s="115"/>
      <c r="F159" s="115"/>
      <c r="G159" s="115"/>
      <c r="H159" s="115"/>
      <c r="I159" s="115"/>
      <c r="J159" s="115"/>
      <c r="K159" s="104"/>
      <c r="L159" s="104"/>
      <c r="M159" s="104"/>
      <c r="N159" s="104"/>
      <c r="O159" s="104"/>
      <c r="P159" s="104"/>
      <c r="Q159" s="104"/>
      <c r="R159" s="104"/>
    </row>
    <row r="160" spans="1:18" ht="12.75" customHeight="1">
      <c r="A160" s="103">
        <v>10</v>
      </c>
      <c r="B160" s="115" t="s">
        <v>167</v>
      </c>
      <c r="C160" s="115"/>
      <c r="D160" s="115"/>
      <c r="E160" s="115"/>
      <c r="F160" s="115"/>
      <c r="G160" s="115"/>
      <c r="H160" s="115"/>
      <c r="I160" s="115"/>
      <c r="J160" s="115"/>
      <c r="K160" s="104"/>
      <c r="L160" s="104"/>
      <c r="M160" s="104"/>
      <c r="N160" s="104"/>
      <c r="O160" s="104"/>
      <c r="P160" s="104"/>
      <c r="Q160" s="104"/>
      <c r="R160" s="104"/>
    </row>
    <row r="161" spans="1:18" ht="12.75" customHeight="1">
      <c r="A161" s="103">
        <v>11</v>
      </c>
      <c r="B161" s="115" t="s">
        <v>116</v>
      </c>
      <c r="C161" s="115"/>
      <c r="D161" s="115"/>
      <c r="E161" s="115"/>
      <c r="F161" s="115"/>
      <c r="G161" s="115"/>
      <c r="H161" s="115"/>
      <c r="I161" s="115"/>
      <c r="J161" s="115"/>
      <c r="K161" s="104"/>
      <c r="L161" s="104"/>
      <c r="M161" s="104"/>
      <c r="N161" s="104"/>
      <c r="O161" s="104"/>
      <c r="P161" s="104"/>
      <c r="Q161" s="104"/>
      <c r="R161" s="104"/>
    </row>
    <row r="162" spans="1:18" ht="12.75" customHeight="1">
      <c r="A162" s="103">
        <v>12</v>
      </c>
      <c r="B162" s="115" t="s">
        <v>168</v>
      </c>
      <c r="C162" s="115"/>
      <c r="D162" s="115"/>
      <c r="E162" s="115"/>
      <c r="F162" s="115"/>
      <c r="G162" s="115"/>
      <c r="H162" s="115"/>
      <c r="I162" s="115"/>
      <c r="J162" s="115"/>
      <c r="K162" s="104"/>
      <c r="L162" s="104"/>
      <c r="M162" s="104"/>
      <c r="N162" s="104"/>
      <c r="O162" s="104"/>
      <c r="P162" s="104"/>
      <c r="Q162" s="104"/>
      <c r="R162" s="104"/>
    </row>
    <row r="163" spans="1:18" ht="11.25" customHeight="1">
      <c r="A163" s="103">
        <v>13</v>
      </c>
      <c r="B163" s="115" t="s">
        <v>117</v>
      </c>
      <c r="C163" s="115"/>
      <c r="D163" s="115"/>
      <c r="E163" s="115"/>
      <c r="F163" s="115"/>
      <c r="G163" s="115"/>
      <c r="H163" s="115"/>
      <c r="I163" s="115"/>
      <c r="J163" s="115"/>
      <c r="K163" s="104"/>
      <c r="L163" s="104"/>
      <c r="M163" s="104"/>
      <c r="N163" s="104"/>
      <c r="O163" s="104"/>
      <c r="P163" s="104"/>
      <c r="Q163" s="104"/>
      <c r="R163" s="104"/>
    </row>
    <row r="164" spans="1:18" ht="12.75" customHeight="1">
      <c r="A164" s="103">
        <v>14</v>
      </c>
      <c r="B164" s="115" t="s">
        <v>122</v>
      </c>
      <c r="C164" s="115"/>
      <c r="D164" s="115"/>
      <c r="E164" s="115"/>
      <c r="F164" s="115"/>
      <c r="G164" s="115"/>
      <c r="H164" s="115"/>
      <c r="I164" s="115"/>
      <c r="J164" s="115"/>
      <c r="K164" s="104"/>
      <c r="L164" s="104"/>
      <c r="M164" s="104"/>
      <c r="N164" s="104"/>
      <c r="O164" s="104"/>
      <c r="P164" s="104"/>
      <c r="Q164" s="104"/>
      <c r="R164" s="104"/>
    </row>
    <row r="165" spans="1:18" ht="12.75" customHeight="1">
      <c r="A165" s="103">
        <v>15</v>
      </c>
      <c r="B165" s="115" t="s">
        <v>118</v>
      </c>
      <c r="C165" s="115"/>
      <c r="D165" s="115"/>
      <c r="E165" s="115"/>
      <c r="F165" s="115"/>
      <c r="G165" s="115"/>
      <c r="H165" s="115"/>
      <c r="I165" s="115"/>
      <c r="J165" s="115"/>
      <c r="K165" s="104"/>
      <c r="L165" s="104"/>
      <c r="M165" s="104"/>
      <c r="N165" s="104"/>
      <c r="O165" s="104"/>
      <c r="P165" s="104"/>
      <c r="Q165" s="104"/>
      <c r="R165" s="104"/>
    </row>
    <row r="166" spans="1:18" ht="36" customHeight="1">
      <c r="A166" s="103">
        <v>16</v>
      </c>
      <c r="B166" s="115" t="s">
        <v>169</v>
      </c>
      <c r="C166" s="115"/>
      <c r="D166" s="115"/>
      <c r="E166" s="115"/>
      <c r="F166" s="115"/>
      <c r="G166" s="115"/>
      <c r="H166" s="115"/>
      <c r="I166" s="115"/>
      <c r="J166" s="115"/>
      <c r="K166" s="104"/>
      <c r="L166" s="104"/>
      <c r="M166" s="104"/>
      <c r="N166" s="104"/>
      <c r="O166" s="104"/>
      <c r="P166" s="104"/>
      <c r="Q166" s="104"/>
      <c r="R166" s="104"/>
    </row>
    <row r="167" spans="1:18" s="105" customFormat="1" ht="12.75" customHeight="1">
      <c r="A167" s="103">
        <v>17</v>
      </c>
      <c r="B167" s="115" t="s">
        <v>127</v>
      </c>
      <c r="C167" s="115"/>
      <c r="D167" s="115"/>
      <c r="E167" s="115"/>
      <c r="F167" s="115"/>
      <c r="G167" s="115"/>
      <c r="H167" s="115"/>
      <c r="I167" s="115"/>
      <c r="J167" s="115"/>
      <c r="K167" s="104"/>
      <c r="L167" s="104"/>
      <c r="M167" s="104"/>
      <c r="N167" s="104"/>
      <c r="O167" s="104"/>
      <c r="P167" s="104"/>
      <c r="Q167" s="104"/>
      <c r="R167" s="104"/>
    </row>
    <row r="168" spans="1:18" s="105" customFormat="1" ht="12.75" customHeight="1">
      <c r="A168" s="103">
        <v>18</v>
      </c>
      <c r="B168" s="115" t="s">
        <v>119</v>
      </c>
      <c r="C168" s="115"/>
      <c r="D168" s="115"/>
      <c r="E168" s="115"/>
      <c r="F168" s="115"/>
      <c r="G168" s="115"/>
      <c r="H168" s="115"/>
      <c r="I168" s="115"/>
      <c r="J168" s="115"/>
      <c r="K168" s="104"/>
      <c r="L168" s="104"/>
      <c r="M168" s="104"/>
      <c r="N168" s="104"/>
      <c r="O168" s="104"/>
      <c r="P168" s="104"/>
      <c r="Q168" s="104"/>
      <c r="R168" s="104"/>
    </row>
    <row r="169" spans="1:18" s="105" customFormat="1" ht="12.75" customHeight="1">
      <c r="A169" s="103">
        <v>19</v>
      </c>
      <c r="B169" s="115" t="s">
        <v>170</v>
      </c>
      <c r="C169" s="115"/>
      <c r="D169" s="115"/>
      <c r="E169" s="115"/>
      <c r="F169" s="115"/>
      <c r="G169" s="115"/>
      <c r="H169" s="115"/>
      <c r="I169" s="115"/>
      <c r="J169" s="115"/>
      <c r="K169" s="104"/>
      <c r="L169" s="104"/>
      <c r="M169" s="104"/>
      <c r="N169" s="104"/>
      <c r="O169" s="104"/>
      <c r="P169" s="104"/>
      <c r="Q169" s="104"/>
      <c r="R169" s="104"/>
    </row>
    <row r="170" spans="1:18" s="105" customFormat="1" ht="12.75" customHeight="1">
      <c r="A170" s="103">
        <v>20</v>
      </c>
      <c r="B170" s="115" t="s">
        <v>171</v>
      </c>
      <c r="C170" s="115"/>
      <c r="D170" s="115"/>
      <c r="E170" s="115"/>
      <c r="F170" s="115"/>
      <c r="G170" s="115"/>
      <c r="H170" s="115"/>
      <c r="I170" s="115"/>
      <c r="J170" s="115"/>
      <c r="K170" s="104"/>
      <c r="L170" s="104"/>
      <c r="M170" s="104"/>
      <c r="N170" s="104"/>
      <c r="O170" s="104"/>
      <c r="P170" s="104"/>
      <c r="Q170" s="104"/>
      <c r="R170" s="104"/>
    </row>
    <row r="171" spans="1:18" s="105" customFormat="1" ht="12.75" customHeight="1">
      <c r="A171" s="103">
        <v>21</v>
      </c>
      <c r="B171" s="115" t="s">
        <v>172</v>
      </c>
      <c r="C171" s="115"/>
      <c r="D171" s="115"/>
      <c r="E171" s="115"/>
      <c r="F171" s="115"/>
      <c r="G171" s="115"/>
      <c r="H171" s="115"/>
      <c r="I171" s="115"/>
      <c r="J171" s="115"/>
      <c r="K171" s="104"/>
      <c r="L171" s="104"/>
      <c r="M171" s="104"/>
      <c r="N171" s="104"/>
      <c r="O171" s="104"/>
      <c r="P171" s="104"/>
      <c r="Q171" s="104"/>
      <c r="R171" s="104"/>
    </row>
    <row r="172" spans="1:18" s="105" customFormat="1" ht="24" customHeight="1">
      <c r="A172" s="103">
        <v>22</v>
      </c>
      <c r="B172" s="115" t="s">
        <v>173</v>
      </c>
      <c r="C172" s="115"/>
      <c r="D172" s="115"/>
      <c r="E172" s="115"/>
      <c r="F172" s="115"/>
      <c r="G172" s="115"/>
      <c r="H172" s="115"/>
      <c r="I172" s="115"/>
      <c r="J172" s="115"/>
      <c r="K172" s="104"/>
      <c r="L172" s="104"/>
      <c r="M172" s="104"/>
      <c r="N172" s="104"/>
      <c r="O172" s="104"/>
      <c r="P172" s="104"/>
      <c r="Q172" s="104"/>
      <c r="R172" s="104"/>
    </row>
    <row r="173" spans="1:18" s="105" customFormat="1" ht="14.25" customHeight="1">
      <c r="A173" s="62">
        <v>23</v>
      </c>
      <c r="B173" s="115" t="s">
        <v>174</v>
      </c>
      <c r="C173" s="115"/>
      <c r="D173" s="115"/>
      <c r="E173" s="115"/>
      <c r="F173" s="115"/>
      <c r="G173" s="115"/>
      <c r="H173" s="115"/>
      <c r="I173" s="115"/>
      <c r="J173" s="115"/>
      <c r="K173" s="104"/>
      <c r="L173" s="104"/>
      <c r="M173" s="104"/>
      <c r="N173" s="104"/>
      <c r="O173" s="104"/>
      <c r="P173" s="104"/>
      <c r="Q173" s="104"/>
      <c r="R173" s="104"/>
    </row>
    <row r="174" spans="1:18" s="105" customFormat="1" ht="11.25" customHeight="1">
      <c r="A174" s="62">
        <v>24</v>
      </c>
      <c r="B174" s="115" t="s">
        <v>128</v>
      </c>
      <c r="C174" s="115"/>
      <c r="D174" s="115"/>
      <c r="E174" s="115"/>
      <c r="F174" s="115"/>
      <c r="G174" s="115"/>
      <c r="H174" s="115"/>
      <c r="I174" s="115"/>
      <c r="J174" s="115"/>
      <c r="K174" s="104"/>
      <c r="L174" s="104"/>
      <c r="M174" s="104"/>
      <c r="N174" s="104"/>
      <c r="O174" s="104"/>
      <c r="P174" s="104"/>
      <c r="Q174" s="104"/>
      <c r="R174" s="104"/>
    </row>
    <row r="175" spans="1:18" ht="12.75" customHeight="1">
      <c r="A175" s="62">
        <v>25</v>
      </c>
      <c r="B175" s="115" t="s">
        <v>120</v>
      </c>
      <c r="C175" s="115"/>
      <c r="D175" s="115"/>
      <c r="E175" s="115"/>
      <c r="F175" s="115"/>
      <c r="G175" s="115"/>
      <c r="H175" s="115"/>
      <c r="I175" s="115"/>
      <c r="J175" s="115"/>
      <c r="K175" s="104"/>
      <c r="L175" s="104"/>
      <c r="M175" s="104"/>
      <c r="N175" s="104"/>
      <c r="O175" s="104"/>
      <c r="P175" s="104"/>
      <c r="Q175" s="104"/>
      <c r="R175" s="104"/>
    </row>
    <row r="176" spans="1:18" ht="12" customHeight="1">
      <c r="A176" s="62">
        <v>26</v>
      </c>
      <c r="B176" s="115" t="s">
        <v>175</v>
      </c>
      <c r="C176" s="115"/>
      <c r="D176" s="115"/>
      <c r="E176" s="115"/>
      <c r="F176" s="115"/>
      <c r="G176" s="115"/>
      <c r="H176" s="115"/>
      <c r="I176" s="115"/>
      <c r="J176" s="115"/>
      <c r="K176" s="104"/>
      <c r="L176" s="104"/>
      <c r="M176" s="104"/>
      <c r="N176" s="104"/>
      <c r="O176" s="104"/>
      <c r="P176" s="104"/>
      <c r="Q176" s="104"/>
      <c r="R176" s="104"/>
    </row>
    <row r="177" spans="1:18" ht="12" customHeight="1">
      <c r="A177" s="62">
        <v>27</v>
      </c>
      <c r="B177" s="115" t="s">
        <v>176</v>
      </c>
      <c r="C177" s="115"/>
      <c r="D177" s="115"/>
      <c r="E177" s="115"/>
      <c r="F177" s="115"/>
      <c r="G177" s="115"/>
      <c r="H177" s="115"/>
      <c r="I177" s="115"/>
      <c r="J177" s="115"/>
      <c r="K177" s="104"/>
      <c r="L177" s="104"/>
      <c r="M177" s="104"/>
      <c r="N177" s="104"/>
      <c r="O177" s="104"/>
      <c r="P177" s="104"/>
      <c r="Q177" s="104"/>
      <c r="R177" s="104"/>
    </row>
    <row r="178" spans="1:18" ht="35.25" customHeight="1">
      <c r="A178" s="62">
        <v>28</v>
      </c>
      <c r="B178" s="115" t="s">
        <v>177</v>
      </c>
      <c r="C178" s="115"/>
      <c r="D178" s="115"/>
      <c r="E178" s="115"/>
      <c r="F178" s="115"/>
      <c r="G178" s="115"/>
      <c r="H178" s="115"/>
      <c r="I178" s="115"/>
      <c r="J178" s="115"/>
      <c r="K178" s="104"/>
      <c r="L178" s="104"/>
      <c r="M178" s="104"/>
      <c r="N178" s="104"/>
      <c r="O178" s="104"/>
      <c r="P178" s="104"/>
      <c r="Q178" s="104"/>
      <c r="R178" s="104"/>
    </row>
    <row r="179" spans="1:18" ht="24" customHeight="1">
      <c r="A179" s="62">
        <v>29</v>
      </c>
      <c r="B179" s="115" t="s">
        <v>121</v>
      </c>
      <c r="C179" s="115"/>
      <c r="D179" s="115"/>
      <c r="E179" s="115"/>
      <c r="F179" s="115"/>
      <c r="G179" s="115"/>
      <c r="H179" s="115"/>
      <c r="I179" s="115"/>
      <c r="J179" s="115"/>
      <c r="K179" s="104"/>
      <c r="L179" s="104"/>
      <c r="M179" s="104"/>
      <c r="N179" s="104"/>
      <c r="O179" s="104"/>
      <c r="P179" s="104"/>
      <c r="Q179" s="104"/>
      <c r="R179" s="104"/>
    </row>
    <row r="180" spans="1:18" ht="13.5" customHeight="1">
      <c r="A180" s="62">
        <v>30</v>
      </c>
      <c r="B180" s="115" t="s">
        <v>178</v>
      </c>
      <c r="C180" s="115"/>
      <c r="D180" s="115"/>
      <c r="E180" s="115"/>
      <c r="F180" s="115"/>
      <c r="G180" s="115"/>
      <c r="H180" s="115"/>
      <c r="I180" s="115"/>
      <c r="J180" s="115"/>
      <c r="K180" s="104"/>
      <c r="L180" s="104"/>
      <c r="M180" s="104"/>
      <c r="N180" s="104"/>
      <c r="O180" s="104"/>
      <c r="P180" s="104"/>
      <c r="Q180" s="104"/>
      <c r="R180" s="104"/>
    </row>
    <row r="181" spans="1:18" ht="34.5" customHeight="1">
      <c r="A181" s="62">
        <v>31</v>
      </c>
      <c r="B181" s="115" t="s">
        <v>179</v>
      </c>
      <c r="C181" s="115"/>
      <c r="D181" s="115"/>
      <c r="E181" s="115"/>
      <c r="F181" s="115"/>
      <c r="G181" s="115"/>
      <c r="H181" s="115"/>
      <c r="I181" s="115"/>
      <c r="J181" s="115"/>
      <c r="K181" s="104"/>
      <c r="L181" s="104"/>
      <c r="M181" s="104"/>
      <c r="N181" s="104"/>
      <c r="O181" s="104"/>
      <c r="P181" s="104"/>
      <c r="Q181" s="104"/>
      <c r="R181" s="104"/>
    </row>
    <row r="182" spans="1:18" ht="11.25" customHeight="1">
      <c r="A182" s="62">
        <v>32</v>
      </c>
      <c r="B182" s="115" t="s">
        <v>180</v>
      </c>
      <c r="C182" s="115"/>
      <c r="D182" s="115"/>
      <c r="E182" s="115"/>
      <c r="F182" s="115"/>
      <c r="G182" s="115"/>
      <c r="H182" s="115"/>
      <c r="I182" s="115"/>
      <c r="J182" s="115"/>
      <c r="K182" s="104"/>
      <c r="L182" s="104"/>
      <c r="M182" s="104"/>
      <c r="N182" s="104"/>
      <c r="O182" s="104"/>
      <c r="P182" s="104"/>
      <c r="Q182" s="104"/>
      <c r="R182" s="104"/>
    </row>
    <row r="183" spans="1:10" ht="10.5" customHeight="1">
      <c r="A183" s="62">
        <v>33</v>
      </c>
      <c r="B183" s="115" t="s">
        <v>181</v>
      </c>
      <c r="C183" s="115"/>
      <c r="D183" s="115"/>
      <c r="E183" s="115"/>
      <c r="F183" s="115"/>
      <c r="G183" s="115"/>
      <c r="H183" s="115"/>
      <c r="I183" s="115"/>
      <c r="J183" s="115"/>
    </row>
    <row r="184" spans="1:10" ht="13.5" customHeight="1">
      <c r="A184" s="62"/>
      <c r="B184" s="63"/>
      <c r="C184" s="63"/>
      <c r="D184" s="63"/>
      <c r="E184" s="63"/>
      <c r="F184" s="63"/>
      <c r="G184" s="63"/>
      <c r="H184" s="63"/>
      <c r="I184" s="63"/>
      <c r="J184" s="63"/>
    </row>
    <row r="185" spans="1:10" ht="21" customHeight="1">
      <c r="A185" s="106" t="s">
        <v>123</v>
      </c>
      <c r="C185" s="107"/>
      <c r="D185" s="107"/>
      <c r="E185" s="93"/>
      <c r="F185" s="107"/>
      <c r="G185" s="94"/>
      <c r="H185" s="95"/>
      <c r="I185" s="92"/>
      <c r="J185" s="95"/>
    </row>
    <row r="186" spans="1:10" ht="57.75" customHeight="1">
      <c r="A186" s="127" t="s">
        <v>182</v>
      </c>
      <c r="B186" s="127"/>
      <c r="C186" s="127"/>
      <c r="D186" s="127"/>
      <c r="E186" s="127"/>
      <c r="F186" s="127"/>
      <c r="G186" s="127"/>
      <c r="H186" s="127"/>
      <c r="I186" s="127"/>
      <c r="J186" s="127"/>
    </row>
    <row r="187" spans="1:10" ht="36.75" customHeight="1">
      <c r="A187" s="128" t="s">
        <v>124</v>
      </c>
      <c r="B187" s="128"/>
      <c r="C187" s="128"/>
      <c r="D187" s="128"/>
      <c r="E187" s="128"/>
      <c r="F187" s="128"/>
      <c r="G187" s="128"/>
      <c r="H187" s="128"/>
      <c r="I187" s="128"/>
      <c r="J187" s="128"/>
    </row>
    <row r="188" spans="1:10" ht="23.25" customHeight="1">
      <c r="A188" s="128" t="s">
        <v>183</v>
      </c>
      <c r="B188" s="129"/>
      <c r="C188" s="129"/>
      <c r="D188" s="129"/>
      <c r="E188" s="129"/>
      <c r="F188" s="129"/>
      <c r="G188" s="129"/>
      <c r="H188" s="129"/>
      <c r="I188" s="129"/>
      <c r="J188" s="129"/>
    </row>
    <row r="189" spans="1:10" ht="33.75" customHeight="1">
      <c r="A189" s="124" t="s">
        <v>184</v>
      </c>
      <c r="B189" s="125"/>
      <c r="C189" s="125"/>
      <c r="D189" s="125"/>
      <c r="E189" s="125"/>
      <c r="F189" s="125"/>
      <c r="G189" s="125"/>
      <c r="H189" s="125"/>
      <c r="I189" s="125"/>
      <c r="J189" s="125"/>
    </row>
    <row r="190" spans="2:10" ht="18" customHeight="1">
      <c r="B190" s="108"/>
      <c r="C190" s="91"/>
      <c r="D190" s="91"/>
      <c r="E190" s="109"/>
      <c r="F190" s="91"/>
      <c r="G190" s="91"/>
      <c r="H190" s="91"/>
      <c r="I190" s="91"/>
      <c r="J190" s="110"/>
    </row>
    <row r="191" spans="1:10" ht="12" customHeight="1">
      <c r="A191" s="126" t="s">
        <v>125</v>
      </c>
      <c r="B191" s="126"/>
      <c r="C191" s="102"/>
      <c r="D191" s="102"/>
      <c r="E191" s="102"/>
      <c r="F191" s="102"/>
      <c r="G191" s="102"/>
      <c r="H191" s="102"/>
      <c r="I191" s="102"/>
      <c r="J191" s="111"/>
    </row>
    <row r="192" spans="1:10" ht="78" customHeight="1">
      <c r="A192" s="124" t="s">
        <v>185</v>
      </c>
      <c r="B192" s="124"/>
      <c r="C192" s="124"/>
      <c r="D192" s="124"/>
      <c r="E192" s="124"/>
      <c r="F192" s="124"/>
      <c r="G192" s="124"/>
      <c r="H192" s="124"/>
      <c r="I192" s="124"/>
      <c r="J192" s="124"/>
    </row>
  </sheetData>
  <sheetProtection selectLockedCells="1"/>
  <mergeCells count="45">
    <mergeCell ref="A189:J189"/>
    <mergeCell ref="A191:B191"/>
    <mergeCell ref="B178:J178"/>
    <mergeCell ref="A186:J186"/>
    <mergeCell ref="A187:J187"/>
    <mergeCell ref="A188:J188"/>
    <mergeCell ref="B179:J179"/>
    <mergeCell ref="B180:J180"/>
    <mergeCell ref="B182:J182"/>
    <mergeCell ref="B183:J183"/>
    <mergeCell ref="B174:J174"/>
    <mergeCell ref="B175:J175"/>
    <mergeCell ref="B176:J176"/>
    <mergeCell ref="B177:J177"/>
    <mergeCell ref="B173:J173"/>
    <mergeCell ref="B163:J163"/>
    <mergeCell ref="B164:J164"/>
    <mergeCell ref="B165:J165"/>
    <mergeCell ref="B166:J166"/>
    <mergeCell ref="B168:J168"/>
    <mergeCell ref="B151:J151"/>
    <mergeCell ref="K151:R151"/>
    <mergeCell ref="B152:J152"/>
    <mergeCell ref="B162:J162"/>
    <mergeCell ref="B159:J159"/>
    <mergeCell ref="B160:J160"/>
    <mergeCell ref="B6:J6"/>
    <mergeCell ref="A192:J192"/>
    <mergeCell ref="B170:J170"/>
    <mergeCell ref="B153:J153"/>
    <mergeCell ref="B154:J154"/>
    <mergeCell ref="B169:J169"/>
    <mergeCell ref="B171:J171"/>
    <mergeCell ref="B172:J172"/>
    <mergeCell ref="B167:J167"/>
    <mergeCell ref="B158:J158"/>
    <mergeCell ref="B181:J181"/>
    <mergeCell ref="G7:J7"/>
    <mergeCell ref="A146:J146"/>
    <mergeCell ref="A148:J148"/>
    <mergeCell ref="A147:M147"/>
    <mergeCell ref="B157:J157"/>
    <mergeCell ref="B156:J156"/>
    <mergeCell ref="B155:J155"/>
    <mergeCell ref="B161:J161"/>
  </mergeCells>
  <dataValidations count="1">
    <dataValidation type="list" allowBlank="1" showInputMessage="1" showErrorMessage="1" sqref="G7:J7">
      <formula1>$B$19:$B$141</formula1>
    </dataValidation>
  </dataValidations>
  <printOptions/>
  <pageMargins left="0.64" right="0.62" top="0.75" bottom="0.5" header="0.5" footer="0.5"/>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2011-03-21T18:21:46Z</cp:lastPrinted>
  <dcterms:created xsi:type="dcterms:W3CDTF">1996-10-14T23:33:28Z</dcterms:created>
  <dcterms:modified xsi:type="dcterms:W3CDTF">2011-03-23T23:17:43Z</dcterms:modified>
  <cp:category/>
  <cp:version/>
  <cp:contentType/>
  <cp:contentStatus/>
</cp:coreProperties>
</file>