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5625" windowHeight="11640" activeTab="0"/>
  </bookViews>
  <sheets>
    <sheet name="CH4"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'CH4'!$A$1:$U$218</definedName>
    <definedName name="RegData">'[2]W1_1990Data'!$K$7:$L$7</definedName>
  </definedNames>
  <calcPr fullCalcOnLoad="1"/>
</workbook>
</file>

<file path=xl/sharedStrings.xml><?xml version="1.0" encoding="utf-8"?>
<sst xmlns="http://schemas.openxmlformats.org/spreadsheetml/2006/main" count="2311" uniqueCount="185">
  <si>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</si>
  <si>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</si>
  <si>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</si>
  <si>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</si>
  <si>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</si>
  <si>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</si>
  <si>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</si>
  <si>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</si>
  <si>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</si>
  <si>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</si>
  <si>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</si>
  <si>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</si>
  <si>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</si>
  <si>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</si>
  <si>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</si>
  <si>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</si>
  <si>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</si>
  <si>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</si>
  <si>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</si>
  <si>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</si>
  <si>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</si>
  <si>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</si>
  <si>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</si>
  <si>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</si>
  <si>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</si>
  <si>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</si>
  <si>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</si>
  <si>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</si>
  <si>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</si>
  <si>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</si>
  <si>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</si>
  <si>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St. Vincent and the Grenadines</t>
  </si>
  <si>
    <t>Sweden</t>
  </si>
  <si>
    <t>Switzerland</t>
  </si>
  <si>
    <t>Tajikistan</t>
  </si>
  <si>
    <t>United Kingdom</t>
  </si>
  <si>
    <t>United States</t>
  </si>
  <si>
    <t>Uzbekistan</t>
  </si>
  <si>
    <t>Sources:</t>
  </si>
  <si>
    <t>Definitions &amp; Technical notes:</t>
  </si>
  <si>
    <t>Algeria</t>
  </si>
  <si>
    <t>Azerbaijan</t>
  </si>
  <si>
    <t>Barbados</t>
  </si>
  <si>
    <t>Belarus</t>
  </si>
  <si>
    <t>Belize</t>
  </si>
  <si>
    <t>Benin</t>
  </si>
  <si>
    <t>Bhutan</t>
  </si>
  <si>
    <t>Bolivia</t>
  </si>
  <si>
    <t>Bulgaria</t>
  </si>
  <si>
    <t>Cambodia</t>
  </si>
  <si>
    <t>Cameroon</t>
  </si>
  <si>
    <t>Chile</t>
  </si>
  <si>
    <t>Costa Rica</t>
  </si>
  <si>
    <t>Czech Republic</t>
  </si>
  <si>
    <t>Dem. Rep. of the Congo</t>
  </si>
  <si>
    <t>Dominica</t>
  </si>
  <si>
    <t>Estonia</t>
  </si>
  <si>
    <t>Gabon</t>
  </si>
  <si>
    <t>Guinea</t>
  </si>
  <si>
    <t>Haiti</t>
  </si>
  <si>
    <t>Honduras</t>
  </si>
  <si>
    <t>Hungary</t>
  </si>
  <si>
    <t>Iran (Islamic Republic of)</t>
  </si>
  <si>
    <t>Jamaica</t>
  </si>
  <si>
    <t>Korea, Dem. People's Rep.</t>
  </si>
  <si>
    <t>Lebanon</t>
  </si>
  <si>
    <t>Luxembourg</t>
  </si>
  <si>
    <t>Madagascar</t>
  </si>
  <si>
    <t>Mali</t>
  </si>
  <si>
    <t>Malta</t>
  </si>
  <si>
    <t>Mauritania</t>
  </si>
  <si>
    <t>Mauritius</t>
  </si>
  <si>
    <t>Micronesia, Federated States of</t>
  </si>
  <si>
    <t>Monaco</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</si>
  <si>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</si>
  <si>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</si>
  <si>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</si>
  <si>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</si>
  <si>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</si>
  <si>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</si>
  <si>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</si>
  <si>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</si>
  <si>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</si>
  <si>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</si>
  <si>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</si>
  <si>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</si>
  <si>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</si>
  <si>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</si>
  <si>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</si>
  <si>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</si>
  <si>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</si>
  <si>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</si>
  <si>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</si>
  <si>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</si>
  <si>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</si>
  <si>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United Rep. of Tanzania</t>
  </si>
  <si>
    <t>Viet Nam</t>
  </si>
  <si>
    <t>Yemen</t>
  </si>
  <si>
    <t>Zambia</t>
  </si>
  <si>
    <t>Albania</t>
  </si>
  <si>
    <t>Argentina</t>
  </si>
  <si>
    <t>Armenia</t>
  </si>
  <si>
    <t>Bahrain</t>
  </si>
  <si>
    <t>Brazil</t>
  </si>
  <si>
    <t>Burkina Faso</t>
  </si>
  <si>
    <t>Burundi</t>
  </si>
  <si>
    <t>Cape Verde</t>
  </si>
  <si>
    <t>Central African Republic</t>
  </si>
  <si>
    <t>Chad</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</si>
  <si>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</si>
  <si>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</si>
  <si>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</si>
  <si>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</si>
  <si>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</si>
  <si>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</si>
  <si>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</si>
  <si>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</si>
  <si>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</si>
  <si>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</si>
  <si>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</si>
  <si>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</si>
  <si>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</si>
  <si>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</si>
  <si>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</si>
  <si>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</si>
  <si>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Lao People's Dem. Rep.</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</si>
  <si>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</si>
  <si>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</si>
  <si>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</si>
  <si>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</si>
  <si>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</si>
  <si>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</si>
  <si>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</si>
  <si>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</si>
  <si>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</si>
  <si>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</si>
  <si>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</si>
  <si>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</si>
  <si>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</si>
  <si>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</si>
  <si>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</si>
  <si>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</si>
  <si>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</si>
  <si>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</si>
  <si>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</si>
  <si>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</si>
  <si>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</si>
  <si>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</si>
  <si>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</si>
  <si>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</si>
  <si>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</si>
  <si>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</si>
  <si>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</si>
  <si>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</si>
  <si>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</si>
  <si>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</si>
  <si>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</si>
  <si>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</si>
  <si>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</si>
  <si>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</si>
  <si>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</si>
  <si>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</si>
  <si>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</si>
  <si>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</si>
  <si>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</si>
  <si>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Papua New Guinea</t>
  </si>
  <si>
    <t>Saint Kitts and Nevis</t>
  </si>
  <si>
    <t>Saudi Arabia</t>
  </si>
  <si>
    <t>South Africa</t>
  </si>
  <si>
    <t>The Former Yugoslav Rep. of  Macedonia</t>
  </si>
  <si>
    <t>Tuvalu</t>
  </si>
  <si>
    <t>...</t>
  </si>
  <si>
    <r>
      <t>CH</t>
    </r>
    <r>
      <rPr>
        <b/>
        <vertAlign val="subscript"/>
        <sz val="8"/>
        <rFont val="Arial"/>
        <family val="2"/>
      </rPr>
      <t>4</t>
    </r>
    <r>
      <rPr>
        <b/>
        <sz val="8"/>
        <rFont val="Arial"/>
        <family val="0"/>
      </rPr>
      <t xml:space="preserve"> emissions: </t>
    </r>
    <r>
      <rPr>
        <sz val="8"/>
        <rFont val="Arial"/>
        <family val="0"/>
      </rPr>
      <t>the major sources of CH</t>
    </r>
    <r>
      <rPr>
        <vertAlign val="subscript"/>
        <sz val="8"/>
        <rFont val="Arial"/>
        <family val="0"/>
      </rPr>
      <t>4</t>
    </r>
    <r>
      <rPr>
        <sz val="8"/>
        <rFont val="Arial"/>
        <family val="0"/>
      </rPr>
      <t xml:space="preserve"> are leakages during the production and transportation of natural gas and coal mining, livestock rearing, rice cultivation, and decomposition of waste in landfills. </t>
    </r>
  </si>
  <si>
    <t>Environmental Indicators and Selected Time Series</t>
  </si>
  <si>
    <t>Choose a country from the following drop-down list:</t>
  </si>
  <si>
    <t>Country</t>
  </si>
  <si>
    <r>
      <t>mio. tonnes of CO</t>
    </r>
    <r>
      <rPr>
        <i/>
        <vertAlign val="subscript"/>
        <sz val="8"/>
        <rFont val="Arial"/>
        <family val="2"/>
      </rPr>
      <t>2</t>
    </r>
    <r>
      <rPr>
        <i/>
        <sz val="8"/>
        <rFont val="Arial"/>
        <family val="2"/>
      </rPr>
      <t xml:space="preserve"> equivalent</t>
    </r>
  </si>
  <si>
    <r>
      <t>CH</t>
    </r>
    <r>
      <rPr>
        <b/>
        <vertAlign val="subscript"/>
        <sz val="13"/>
        <rFont val="Arial"/>
        <family val="2"/>
      </rPr>
      <t>4</t>
    </r>
    <r>
      <rPr>
        <b/>
        <sz val="13"/>
        <rFont val="Arial"/>
        <family val="2"/>
      </rPr>
      <t xml:space="preserve"> emissions</t>
    </r>
  </si>
  <si>
    <t>San Marino</t>
  </si>
  <si>
    <r>
      <t>Last update:</t>
    </r>
    <r>
      <rPr>
        <sz val="12"/>
        <rFont val="Arial"/>
        <family val="2"/>
      </rPr>
      <t xml:space="preserve"> July 2010</t>
    </r>
  </si>
  <si>
    <t>Venezuela (Bolivarian Republic of)</t>
  </si>
  <si>
    <t>UN Framework Convention on Climate Change (UNFCCC) Secretariat (see: http://unfccc.int).</t>
  </si>
  <si>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 (http://unfccc.int/ghg_data/ghg_data_unfccc/data_sources/items/3816.php).</t>
  </si>
  <si>
    <t xml:space="preserve">Data Quality: </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</si>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</sst>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s>
  <fonts count="31">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u val="single"/>
      <sz val="9"/>
      <name val="Arial"/>
      <family val="0"/>
    </font>
    <font>
      <b/>
      <i/>
      <sz val="9"/>
      <name val="Arial"/>
      <family val="0"/>
    </font>
    <font>
      <i/>
      <vertAlign val="superscript"/>
      <sz val="10"/>
      <name val="Arial"/>
      <family val="0"/>
    </font>
    <font>
      <b/>
      <sz val="8"/>
      <name val="Arial"/>
      <family val="0"/>
    </font>
    <font>
      <vertAlign val="subscript"/>
      <sz val="8"/>
      <name val="Arial"/>
      <family val="0"/>
    </font>
    <font>
      <b/>
      <vertAlign val="subscript"/>
      <sz val="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8.5"/>
      <name val="Arial"/>
      <family val="0"/>
    </font>
    <font>
      <sz val="8.5"/>
      <name val="Arial"/>
      <family val="0"/>
    </font>
    <font>
      <b/>
      <vertAlign val="subscript"/>
      <sz val="11"/>
      <name val="Arial"/>
      <family val="2"/>
    </font>
    <font>
      <i/>
      <vertAlign val="subscript"/>
      <sz val="8"/>
      <name val="Arial"/>
      <family val="2"/>
    </font>
    <font>
      <b/>
      <sz val="13"/>
      <name val="Arial"/>
      <family val="2"/>
    </font>
    <font>
      <b/>
      <vertAlign val="subscript"/>
      <sz val="13"/>
      <name val="Arial"/>
      <family val="2"/>
    </font>
    <font>
      <b/>
      <sz val="10"/>
      <color indexed="12"/>
      <name val="Arial"/>
      <family val="2"/>
    </font>
    <font>
      <i/>
      <sz val="8"/>
      <color indexed="9"/>
      <name val="Arial"/>
      <family val="2"/>
    </font>
    <font>
      <b/>
      <vertAlign val="subscript"/>
      <sz val="9"/>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8">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14"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15" fillId="2" borderId="0" xfId="0" applyFont="1" applyFill="1" applyAlignment="1" applyProtection="1">
      <alignment horizontal="left"/>
      <protection locked="0"/>
    </xf>
    <xf numFmtId="0" fontId="16"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1" applyNumberFormat="1" applyFont="1" applyFill="1" applyBorder="1" applyAlignment="1" applyProtection="1">
      <alignment horizontal="left"/>
      <protection locked="0"/>
    </xf>
    <xf numFmtId="167" fontId="6" fillId="4" borderId="0" xfId="21" applyNumberFormat="1" applyFont="1" applyFill="1" applyBorder="1" applyAlignment="1" applyProtection="1">
      <alignment horizontal="righ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4" fillId="0" borderId="0" xfId="0" applyFont="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pplyProtection="1">
      <alignment horizontal="right"/>
      <protection locked="0"/>
    </xf>
    <xf numFmtId="2" fontId="0" fillId="0" borderId="0" xfId="0" applyNumberFormat="1" applyFont="1" applyAlignment="1" applyProtection="1">
      <alignment horizontal="right"/>
      <protection locked="0"/>
    </xf>
    <xf numFmtId="167" fontId="0" fillId="0" borderId="0" xfId="0" applyNumberFormat="1" applyFont="1" applyAlignment="1" applyProtection="1">
      <alignment/>
      <protection locked="0"/>
    </xf>
    <xf numFmtId="164" fontId="10" fillId="0" borderId="0" xfId="0" applyNumberFormat="1" applyFont="1" applyAlignment="1" applyProtection="1">
      <alignment horizontal="left"/>
      <protection locked="0"/>
    </xf>
    <xf numFmtId="2" fontId="10" fillId="0" borderId="0" xfId="0" applyNumberFormat="1" applyFont="1" applyAlignment="1" applyProtection="1">
      <alignment horizontal="left"/>
      <protection locked="0"/>
    </xf>
    <xf numFmtId="164" fontId="0" fillId="0" borderId="0" xfId="0" applyNumberFormat="1" applyFont="1" applyAlignment="1" applyProtection="1">
      <alignment horizontal="right"/>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5" borderId="1" xfId="0" applyFont="1" applyFill="1" applyBorder="1" applyAlignment="1" applyProtection="1">
      <alignment horizontal="right"/>
      <protection hidden="1"/>
    </xf>
    <xf numFmtId="0" fontId="3" fillId="5" borderId="2" xfId="0" applyFont="1" applyFill="1" applyBorder="1" applyAlignment="1" applyProtection="1">
      <alignment horizontal="right"/>
      <protection hidden="1"/>
    </xf>
    <xf numFmtId="0" fontId="2" fillId="5" borderId="2" xfId="0" applyFont="1" applyFill="1" applyBorder="1" applyAlignment="1" applyProtection="1">
      <alignment horizontal="right"/>
      <protection hidden="1"/>
    </xf>
    <xf numFmtId="0" fontId="0" fillId="5" borderId="2" xfId="0" applyFont="1" applyFill="1" applyBorder="1" applyAlignment="1" applyProtection="1">
      <alignment/>
      <protection hidden="1"/>
    </xf>
    <xf numFmtId="165" fontId="2" fillId="5" borderId="2" xfId="0" applyNumberFormat="1" applyFont="1" applyFill="1" applyBorder="1" applyAlignment="1" applyProtection="1">
      <alignment horizontal="center"/>
      <protection hidden="1"/>
    </xf>
    <xf numFmtId="0" fontId="0" fillId="5" borderId="3" xfId="0" applyFill="1" applyBorder="1" applyAlignment="1" applyProtection="1">
      <alignment/>
      <protection hidden="1"/>
    </xf>
    <xf numFmtId="0" fontId="3" fillId="5" borderId="4" xfId="0" applyFont="1" applyFill="1" applyBorder="1" applyAlignment="1" applyProtection="1">
      <alignment horizontal="right"/>
      <protection hidden="1"/>
    </xf>
    <xf numFmtId="0" fontId="3" fillId="5" borderId="0" xfId="0" applyFont="1" applyFill="1" applyBorder="1" applyAlignment="1" applyProtection="1">
      <alignment horizontal="right"/>
      <protection hidden="1"/>
    </xf>
    <xf numFmtId="0" fontId="2" fillId="5" borderId="0" xfId="0" applyFont="1" applyFill="1" applyBorder="1" applyAlignment="1" applyProtection="1">
      <alignment horizontal="right"/>
      <protection hidden="1"/>
    </xf>
    <xf numFmtId="0" fontId="0" fillId="5" borderId="0" xfId="0" applyFont="1" applyFill="1" applyBorder="1" applyAlignment="1" applyProtection="1">
      <alignment/>
      <protection hidden="1"/>
    </xf>
    <xf numFmtId="165" fontId="2" fillId="5" borderId="0" xfId="0" applyNumberFormat="1" applyFont="1" applyFill="1" applyBorder="1" applyAlignment="1" applyProtection="1">
      <alignment horizontal="center"/>
      <protection hidden="1"/>
    </xf>
    <xf numFmtId="0" fontId="0" fillId="5" borderId="5" xfId="0" applyFill="1" applyBorder="1" applyAlignment="1" applyProtection="1">
      <alignment/>
      <protection hidden="1"/>
    </xf>
    <xf numFmtId="0" fontId="3" fillId="5" borderId="6" xfId="0" applyFont="1" applyFill="1" applyBorder="1" applyAlignment="1" applyProtection="1">
      <alignment horizontal="right"/>
      <protection hidden="1"/>
    </xf>
    <xf numFmtId="0" fontId="3" fillId="5" borderId="7" xfId="0" applyFont="1" applyFill="1" applyBorder="1" applyAlignment="1" applyProtection="1">
      <alignment horizontal="right"/>
      <protection hidden="1"/>
    </xf>
    <xf numFmtId="0" fontId="2" fillId="5" borderId="7" xfId="0" applyFont="1" applyFill="1" applyBorder="1" applyAlignment="1" applyProtection="1">
      <alignment horizontal="right"/>
      <protection hidden="1"/>
    </xf>
    <xf numFmtId="0" fontId="0" fillId="5" borderId="7" xfId="0" applyFont="1" applyFill="1" applyBorder="1" applyAlignment="1" applyProtection="1">
      <alignment/>
      <protection hidden="1"/>
    </xf>
    <xf numFmtId="165" fontId="2" fillId="5" borderId="7" xfId="0" applyNumberFormat="1" applyFont="1" applyFill="1" applyBorder="1" applyAlignment="1" applyProtection="1">
      <alignment horizontal="center"/>
      <protection hidden="1"/>
    </xf>
    <xf numFmtId="0" fontId="0" fillId="5" borderId="8" xfId="0" applyFill="1" applyBorder="1" applyAlignment="1" applyProtection="1">
      <alignment/>
      <protection hidden="1"/>
    </xf>
    <xf numFmtId="0" fontId="26" fillId="2" borderId="0" xfId="0" applyFont="1" applyFill="1" applyAlignment="1" applyProtection="1">
      <alignment horizontal="left"/>
      <protection locked="0"/>
    </xf>
    <xf numFmtId="0" fontId="28" fillId="2" borderId="0" xfId="0" applyFont="1" applyFill="1" applyAlignment="1" applyProtection="1">
      <alignment/>
      <protection locked="0"/>
    </xf>
    <xf numFmtId="49" fontId="17"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8" fillId="6" borderId="0" xfId="22" applyNumberFormat="1" applyFont="1" applyFill="1" applyBorder="1" applyAlignment="1" applyProtection="1">
      <alignment horizontal="left" vertical="center"/>
      <protection locked="0"/>
    </xf>
    <xf numFmtId="0" fontId="7" fillId="6" borderId="0" xfId="22" applyNumberFormat="1" applyFont="1" applyFill="1" applyBorder="1" applyAlignment="1" applyProtection="1">
      <alignment horizontal="right" vertical="center"/>
      <protection locked="0"/>
    </xf>
    <xf numFmtId="49" fontId="16" fillId="2" borderId="0" xfId="0" applyNumberFormat="1" applyFont="1" applyFill="1" applyAlignment="1" applyProtection="1">
      <alignment horizontal="right"/>
      <protection locked="0"/>
    </xf>
    <xf numFmtId="0" fontId="11" fillId="0" borderId="0" xfId="22"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2" fillId="4" borderId="0" xfId="0" applyFont="1" applyFill="1" applyAlignment="1" applyProtection="1">
      <alignment/>
      <protection locked="0"/>
    </xf>
    <xf numFmtId="177" fontId="2" fillId="4" borderId="0" xfId="0" applyNumberFormat="1" applyFont="1" applyFill="1" applyAlignment="1" applyProtection="1">
      <alignment horizontal="right"/>
      <protection locked="0"/>
    </xf>
    <xf numFmtId="177" fontId="2" fillId="0" borderId="0" xfId="0" applyNumberFormat="1" applyFont="1" applyFill="1" applyAlignment="1" applyProtection="1">
      <alignment horizontal="right"/>
      <protection locked="0"/>
    </xf>
    <xf numFmtId="0" fontId="2" fillId="0" borderId="0" xfId="0" applyFont="1" applyFill="1" applyAlignment="1" applyProtection="1">
      <alignment wrapText="1"/>
      <protection locked="0"/>
    </xf>
    <xf numFmtId="0" fontId="2" fillId="4" borderId="0" xfId="0" applyFont="1" applyFill="1" applyAlignment="1" applyProtection="1">
      <alignment wrapText="1"/>
      <protection locked="0"/>
    </xf>
    <xf numFmtId="0" fontId="0" fillId="0" borderId="0" xfId="0" applyFont="1" applyFill="1" applyAlignment="1">
      <alignment/>
    </xf>
    <xf numFmtId="0" fontId="8" fillId="0" borderId="0" xfId="0" applyFont="1" applyFill="1" applyAlignment="1">
      <alignment horizontal="left" wrapText="1"/>
    </xf>
    <xf numFmtId="0" fontId="2" fillId="0" borderId="0" xfId="0" applyNumberFormat="1" applyFont="1" applyFill="1" applyAlignment="1">
      <alignment horizontal="left" wrapText="1"/>
    </xf>
    <xf numFmtId="0" fontId="2" fillId="0" borderId="0" xfId="0" applyFont="1" applyAlignment="1" applyProtection="1">
      <alignment horizontal="left" wrapText="1"/>
      <protection locked="0"/>
    </xf>
    <xf numFmtId="0" fontId="11" fillId="0" borderId="0" xfId="0" applyFont="1" applyAlignment="1" applyProtection="1">
      <alignment horizontal="left" wrapText="1"/>
      <protection locked="0"/>
    </xf>
    <xf numFmtId="49" fontId="2" fillId="2" borderId="0" xfId="0" applyNumberFormat="1" applyFont="1" applyFill="1" applyAlignment="1" applyProtection="1">
      <alignment horizontal="center"/>
      <protection locked="0"/>
    </xf>
    <xf numFmtId="0" fontId="8" fillId="0" borderId="0" xfId="0"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3" fillId="3" borderId="0" xfId="0" applyFont="1" applyFill="1" applyAlignment="1" applyProtection="1">
      <alignment horizontal="center"/>
      <protection locked="0"/>
    </xf>
    <xf numFmtId="0" fontId="0" fillId="7" borderId="9" xfId="0" applyFill="1" applyBorder="1" applyAlignment="1" applyProtection="1">
      <alignment horizontal="left" shrinkToFit="1"/>
      <protection locked="0"/>
    </xf>
    <xf numFmtId="0" fontId="0" fillId="7" borderId="10" xfId="0" applyFill="1" applyBorder="1" applyAlignment="1" applyProtection="1">
      <alignment horizontal="left" shrinkToFit="1"/>
      <protection locked="0"/>
    </xf>
    <xf numFmtId="0" fontId="0" fillId="7" borderId="11" xfId="0" applyFill="1" applyBorder="1" applyAlignment="1" applyProtection="1">
      <alignment horizontal="left" shrinkToFi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GHG"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CH</a:t>
            </a:r>
            <a:r>
              <a:rPr lang="en-US" cap="none" sz="1100" b="1" i="0" u="none" baseline="-25000">
                <a:latin typeface="Arial"/>
                <a:ea typeface="Arial"/>
                <a:cs typeface="Arial"/>
              </a:rPr>
              <a:t>4</a:t>
            </a:r>
            <a:r>
              <a:rPr lang="en-US" cap="none" sz="1025" b="1" i="0" u="none" baseline="0">
                <a:latin typeface="Arial"/>
                <a:ea typeface="Arial"/>
                <a:cs typeface="Arial"/>
              </a:rPr>
              <a:t> Emissions</a:t>
            </a:r>
          </a:p>
        </c:rich>
      </c:tx>
      <c:layout/>
      <c:spPr>
        <a:noFill/>
        <a:ln>
          <a:noFill/>
        </a:ln>
      </c:spPr>
    </c:title>
    <c:plotArea>
      <c:layout>
        <c:manualLayout>
          <c:xMode val="edge"/>
          <c:yMode val="edge"/>
          <c:x val="0.1005"/>
          <c:y val="0.16175"/>
          <c:w val="0.878"/>
          <c:h val="0.714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'CH4'!$C$31:$U$31</c:f>
              <c:numCache/>
            </c:numRef>
          </c:cat>
          <c:val>
            <c:numRef>
              <c:f>'CH4'!$C$32:$U$32</c:f>
              <c:numCache/>
            </c:numRef>
          </c:val>
        </c:ser>
        <c:gapWidth val="30"/>
        <c:axId val="56529122"/>
        <c:axId val="39000051"/>
      </c:barChart>
      <c:catAx>
        <c:axId val="56529122"/>
        <c:scaling>
          <c:orientation val="minMax"/>
        </c:scaling>
        <c:axPos val="b"/>
        <c:title>
          <c:tx>
            <c:rich>
              <a:bodyPr vert="horz" rot="0" anchor="ctr"/>
              <a:lstStyle/>
              <a:p>
                <a:pPr algn="r">
                  <a:defRPr/>
                </a:pPr>
                <a:r>
                  <a:rPr lang="en-US" cap="none" sz="85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9000051"/>
        <c:crosses val="autoZero"/>
        <c:auto val="1"/>
        <c:lblOffset val="100"/>
        <c:tickLblSkip val="1"/>
        <c:noMultiLvlLbl val="0"/>
      </c:catAx>
      <c:valAx>
        <c:axId val="39000051"/>
        <c:scaling>
          <c:orientation val="minMax"/>
        </c:scaling>
        <c:axPos val="l"/>
        <c:title>
          <c:tx>
            <c:rich>
              <a:bodyPr vert="horz" rot="-5400000" anchor="ctr"/>
              <a:lstStyle/>
              <a:p>
                <a:pPr algn="ctr">
                  <a:defRPr/>
                </a:pPr>
                <a:r>
                  <a:rPr lang="en-US" cap="none" sz="800" b="1" i="0" u="none" baseline="0">
                    <a:latin typeface="Arial"/>
                    <a:ea typeface="Arial"/>
                    <a:cs typeface="Arial"/>
                  </a:rPr>
                  <a:t>mio. t of CO</a:t>
                </a:r>
                <a:r>
                  <a:rPr lang="en-US" cap="none" sz="900" b="1" i="0" u="none" baseline="-25000">
                    <a:latin typeface="Arial"/>
                    <a:ea typeface="Arial"/>
                    <a:cs typeface="Arial"/>
                  </a:rPr>
                  <a:t>2</a:t>
                </a:r>
                <a:r>
                  <a:rPr lang="en-US" cap="none" sz="800" b="1" i="0" u="none" baseline="0">
                    <a:latin typeface="Arial"/>
                    <a:ea typeface="Arial"/>
                    <a:cs typeface="Arial"/>
                  </a:rPr>
                  <a:t> equivalent</a:t>
                </a:r>
              </a:p>
            </c:rich>
          </c:tx>
          <c:layout>
            <c:manualLayout>
              <c:xMode val="factor"/>
              <c:yMode val="factor"/>
              <c:x val="-0.00075"/>
              <c:y val="0.02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52912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24</xdr:row>
      <xdr:rowOff>95250</xdr:rowOff>
    </xdr:from>
    <xdr:to>
      <xdr:col>14</xdr:col>
      <xdr:colOff>400050</xdr:colOff>
      <xdr:row>25</xdr:row>
      <xdr:rowOff>76200</xdr:rowOff>
    </xdr:to>
    <xdr:sp>
      <xdr:nvSpPr>
        <xdr:cNvPr id="1" name="TextBox 4"/>
        <xdr:cNvSpPr txBox="1">
          <a:spLocks noChangeArrowheads="1"/>
        </xdr:cNvSpPr>
      </xdr:nvSpPr>
      <xdr:spPr>
        <a:xfrm>
          <a:off x="5153025" y="3914775"/>
          <a:ext cx="3076575" cy="14287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57150</xdr:colOff>
      <xdr:row>10</xdr:row>
      <xdr:rowOff>0</xdr:rowOff>
    </xdr:from>
    <xdr:to>
      <xdr:col>14</xdr:col>
      <xdr:colOff>400050</xdr:colOff>
      <xdr:row>24</xdr:row>
      <xdr:rowOff>76200</xdr:rowOff>
    </xdr:to>
    <xdr:graphicFrame>
      <xdr:nvGraphicFramePr>
        <xdr:cNvPr id="2" name="Chart 5"/>
        <xdr:cNvGraphicFramePr/>
      </xdr:nvGraphicFramePr>
      <xdr:xfrm>
        <a:off x="3771900" y="1552575"/>
        <a:ext cx="445770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218"/>
  <sheetViews>
    <sheetView tabSelected="1" zoomScale="90" zoomScaleNormal="90" workbookViewId="0" topLeftCell="A1">
      <pane ySplit="34" topLeftCell="BM35" activePane="bottomLeft" state="frozen"/>
      <selection pane="topLeft" activeCell="A1" sqref="A1"/>
      <selection pane="bottomLeft" activeCell="W7" sqref="W7"/>
    </sheetView>
  </sheetViews>
  <sheetFormatPr defaultColWidth="9.140625" defaultRowHeight="12.75"/>
  <cols>
    <col min="1" max="1" width="1.421875" style="2" customWidth="1"/>
    <col min="2" max="2" width="23.421875" style="1" customWidth="1"/>
    <col min="3" max="3" width="7.7109375" style="2" customWidth="1"/>
    <col min="4" max="4" width="7.7109375" style="3" customWidth="1"/>
    <col min="5" max="5" width="7.7109375" style="2" customWidth="1"/>
    <col min="6" max="6" width="7.7109375" style="3" customWidth="1"/>
    <col min="7" max="7" width="7.7109375" style="2" customWidth="1"/>
    <col min="8" max="8" width="7.7109375" style="3" customWidth="1"/>
    <col min="9" max="20" width="7.7109375" style="2" customWidth="1"/>
    <col min="21" max="21" width="7.8515625" style="2" customWidth="1"/>
    <col min="22" max="16384" width="9.140625" style="2" customWidth="1"/>
  </cols>
  <sheetData>
    <row r="1" ht="6.75" customHeight="1"/>
    <row r="2" spans="2:21" ht="5.25" customHeight="1">
      <c r="B2" s="4"/>
      <c r="C2" s="5"/>
      <c r="D2" s="6"/>
      <c r="E2" s="5"/>
      <c r="F2" s="6"/>
      <c r="G2" s="5"/>
      <c r="H2" s="6"/>
      <c r="I2" s="5"/>
      <c r="J2" s="5"/>
      <c r="K2" s="5"/>
      <c r="L2" s="5"/>
      <c r="M2" s="5"/>
      <c r="N2" s="5"/>
      <c r="O2" s="5"/>
      <c r="P2" s="7"/>
      <c r="Q2" s="7"/>
      <c r="R2" s="7"/>
      <c r="S2" s="5"/>
      <c r="T2" s="14"/>
      <c r="U2" s="14"/>
    </row>
    <row r="3" spans="2:21" ht="19.5">
      <c r="B3" s="8" t="s">
        <v>173</v>
      </c>
      <c r="C3" s="9"/>
      <c r="D3" s="10"/>
      <c r="E3" s="9"/>
      <c r="F3" s="10"/>
      <c r="G3" s="9"/>
      <c r="H3" s="10"/>
      <c r="I3" s="7"/>
      <c r="J3" s="7"/>
      <c r="K3" s="7"/>
      <c r="L3" s="7"/>
      <c r="M3" s="7"/>
      <c r="N3" s="5"/>
      <c r="O3" s="5"/>
      <c r="P3" s="7"/>
      <c r="Q3" s="7"/>
      <c r="R3" s="7"/>
      <c r="S3" s="5"/>
      <c r="T3" s="14"/>
      <c r="U3" s="14"/>
    </row>
    <row r="4" spans="2:21" ht="10.5" customHeight="1">
      <c r="B4" s="8"/>
      <c r="C4" s="9"/>
      <c r="D4" s="10"/>
      <c r="E4" s="9"/>
      <c r="F4" s="10"/>
      <c r="G4" s="9"/>
      <c r="H4" s="10"/>
      <c r="I4" s="7"/>
      <c r="J4" s="7"/>
      <c r="K4" s="7"/>
      <c r="L4" s="7"/>
      <c r="M4" s="7"/>
      <c r="N4" s="7"/>
      <c r="O4" s="7"/>
      <c r="P4" s="7"/>
      <c r="Q4" s="7"/>
      <c r="R4" s="7"/>
      <c r="S4" s="5"/>
      <c r="T4" s="14"/>
      <c r="U4" s="14"/>
    </row>
    <row r="5" spans="2:21" ht="19.5">
      <c r="B5" s="56" t="s">
        <v>177</v>
      </c>
      <c r="C5" s="9"/>
      <c r="D5" s="10"/>
      <c r="E5" s="9"/>
      <c r="F5" s="10"/>
      <c r="G5" s="9"/>
      <c r="H5" s="10"/>
      <c r="I5" s="7"/>
      <c r="J5" s="7"/>
      <c r="K5" s="7"/>
      <c r="L5" s="7"/>
      <c r="M5" s="5"/>
      <c r="N5" s="12"/>
      <c r="O5" s="58"/>
      <c r="P5" s="65" t="s">
        <v>179</v>
      </c>
      <c r="Q5" s="13"/>
      <c r="R5" s="81"/>
      <c r="S5" s="81"/>
      <c r="T5" s="14"/>
      <c r="U5" s="14"/>
    </row>
    <row r="6" spans="2:21" ht="12.75" customHeight="1">
      <c r="B6" s="4"/>
      <c r="C6" s="5"/>
      <c r="D6" s="6"/>
      <c r="E6" s="5"/>
      <c r="F6" s="6"/>
      <c r="G6" s="5"/>
      <c r="H6" s="6"/>
      <c r="I6" s="5"/>
      <c r="J6" s="5"/>
      <c r="K6" s="5"/>
      <c r="L6" s="5"/>
      <c r="M6" s="5"/>
      <c r="N6" s="5"/>
      <c r="O6" s="5"/>
      <c r="P6" s="5"/>
      <c r="Q6" s="13"/>
      <c r="R6" s="14"/>
      <c r="S6" s="14"/>
      <c r="T6" s="14"/>
      <c r="U6" s="14"/>
    </row>
    <row r="7" spans="2:21" ht="12.75" customHeight="1">
      <c r="B7" s="4"/>
      <c r="C7" s="5"/>
      <c r="D7" s="6"/>
      <c r="E7" s="5"/>
      <c r="F7" s="57" t="s">
        <v>174</v>
      </c>
      <c r="G7" s="5"/>
      <c r="H7" s="6"/>
      <c r="I7" s="5"/>
      <c r="J7" s="5"/>
      <c r="K7" s="5"/>
      <c r="L7" s="5"/>
      <c r="M7" s="85" t="s">
        <v>99</v>
      </c>
      <c r="N7" s="86"/>
      <c r="O7" s="86"/>
      <c r="P7" s="87"/>
      <c r="Q7" s="13"/>
      <c r="R7" s="14"/>
      <c r="S7" s="14"/>
      <c r="T7" s="14"/>
      <c r="U7" s="14"/>
    </row>
    <row r="8" spans="2:21" ht="13.5" thickBot="1">
      <c r="B8" s="4"/>
      <c r="C8" s="5"/>
      <c r="D8" s="6"/>
      <c r="E8" s="5"/>
      <c r="F8" s="6"/>
      <c r="G8" s="5"/>
      <c r="H8" s="6"/>
      <c r="I8" s="5"/>
      <c r="J8" s="5"/>
      <c r="K8" s="5"/>
      <c r="L8" s="5"/>
      <c r="M8" s="5"/>
      <c r="N8" s="5"/>
      <c r="O8" s="5"/>
      <c r="P8" s="5"/>
      <c r="Q8" s="13"/>
      <c r="R8" s="14"/>
      <c r="S8" s="14"/>
      <c r="T8" s="14"/>
      <c r="U8" s="14"/>
    </row>
    <row r="9" spans="2:21" ht="10.5" customHeight="1">
      <c r="B9" s="11"/>
      <c r="C9" s="9"/>
      <c r="D9" s="10"/>
      <c r="E9" s="9"/>
      <c r="F9" s="38"/>
      <c r="G9" s="39"/>
      <c r="H9" s="40"/>
      <c r="I9" s="41"/>
      <c r="J9" s="41"/>
      <c r="K9" s="39"/>
      <c r="L9" s="39"/>
      <c r="M9" s="42"/>
      <c r="N9" s="42"/>
      <c r="O9" s="39"/>
      <c r="P9" s="43"/>
      <c r="Q9" s="13"/>
      <c r="R9" s="14"/>
      <c r="S9" s="14"/>
      <c r="T9" s="14"/>
      <c r="U9" s="14"/>
    </row>
    <row r="10" spans="2:21" ht="11.25" customHeight="1">
      <c r="B10" s="11"/>
      <c r="C10" s="9"/>
      <c r="D10" s="10"/>
      <c r="E10" s="9"/>
      <c r="F10" s="44"/>
      <c r="G10" s="45"/>
      <c r="H10" s="46"/>
      <c r="I10" s="47"/>
      <c r="J10" s="47"/>
      <c r="K10" s="45"/>
      <c r="L10" s="45"/>
      <c r="M10" s="48"/>
      <c r="N10" s="48"/>
      <c r="O10" s="45"/>
      <c r="P10" s="49"/>
      <c r="Q10" s="13"/>
      <c r="R10" s="14"/>
      <c r="S10" s="14"/>
      <c r="T10" s="14"/>
      <c r="U10" s="14"/>
    </row>
    <row r="11" spans="2:21" ht="12.75" customHeight="1">
      <c r="B11" s="11"/>
      <c r="C11" s="9"/>
      <c r="D11" s="10"/>
      <c r="E11" s="9"/>
      <c r="F11" s="44"/>
      <c r="G11" s="45"/>
      <c r="H11" s="46"/>
      <c r="I11" s="47"/>
      <c r="J11" s="47"/>
      <c r="K11" s="45"/>
      <c r="L11" s="45"/>
      <c r="M11" s="48"/>
      <c r="N11" s="48"/>
      <c r="O11" s="45"/>
      <c r="P11" s="49"/>
      <c r="Q11" s="13"/>
      <c r="R11" s="14"/>
      <c r="S11" s="14"/>
      <c r="T11" s="14"/>
      <c r="U11" s="14"/>
    </row>
    <row r="12" spans="2:21" ht="12.75" customHeight="1">
      <c r="B12" s="11"/>
      <c r="C12" s="9"/>
      <c r="D12" s="10"/>
      <c r="E12" s="9"/>
      <c r="F12" s="44"/>
      <c r="G12" s="45"/>
      <c r="H12" s="46"/>
      <c r="I12" s="47"/>
      <c r="J12" s="47"/>
      <c r="K12" s="45"/>
      <c r="L12" s="45"/>
      <c r="M12" s="48"/>
      <c r="N12" s="48"/>
      <c r="O12" s="45"/>
      <c r="P12" s="49"/>
      <c r="Q12" s="13"/>
      <c r="R12" s="14"/>
      <c r="S12" s="14"/>
      <c r="T12" s="14"/>
      <c r="U12" s="14"/>
    </row>
    <row r="13" spans="2:21" ht="12.75" customHeight="1">
      <c r="B13" s="11"/>
      <c r="C13" s="9"/>
      <c r="D13" s="10"/>
      <c r="E13" s="9"/>
      <c r="F13" s="44"/>
      <c r="G13" s="45"/>
      <c r="H13" s="46"/>
      <c r="I13" s="47"/>
      <c r="J13" s="47"/>
      <c r="K13" s="45"/>
      <c r="L13" s="45"/>
      <c r="M13" s="48"/>
      <c r="N13" s="48"/>
      <c r="O13" s="45"/>
      <c r="P13" s="49"/>
      <c r="Q13" s="13"/>
      <c r="R13" s="14"/>
      <c r="S13" s="14"/>
      <c r="T13" s="14"/>
      <c r="U13" s="14"/>
    </row>
    <row r="14" spans="2:21" ht="12.75" customHeight="1">
      <c r="B14" s="11"/>
      <c r="C14" s="9"/>
      <c r="D14" s="10"/>
      <c r="E14" s="9"/>
      <c r="F14" s="44"/>
      <c r="G14" s="45"/>
      <c r="H14" s="46"/>
      <c r="I14" s="47"/>
      <c r="J14" s="47"/>
      <c r="K14" s="45"/>
      <c r="L14" s="45"/>
      <c r="M14" s="48"/>
      <c r="N14" s="48"/>
      <c r="O14" s="45"/>
      <c r="P14" s="49"/>
      <c r="Q14" s="13"/>
      <c r="R14" s="14"/>
      <c r="S14" s="14"/>
      <c r="T14" s="14"/>
      <c r="U14" s="14"/>
    </row>
    <row r="15" spans="2:21" ht="12.75" customHeight="1">
      <c r="B15" s="11"/>
      <c r="C15" s="9"/>
      <c r="D15" s="10"/>
      <c r="E15" s="9"/>
      <c r="F15" s="44"/>
      <c r="G15" s="45"/>
      <c r="H15" s="46"/>
      <c r="I15" s="47"/>
      <c r="J15" s="47"/>
      <c r="K15" s="45"/>
      <c r="L15" s="45"/>
      <c r="M15" s="48"/>
      <c r="N15" s="48"/>
      <c r="O15" s="45"/>
      <c r="P15" s="49"/>
      <c r="Q15" s="13"/>
      <c r="R15" s="14"/>
      <c r="S15" s="14"/>
      <c r="T15" s="14"/>
      <c r="U15" s="14"/>
    </row>
    <row r="16" spans="2:21" ht="12.75" customHeight="1">
      <c r="B16" s="11"/>
      <c r="C16" s="9"/>
      <c r="D16" s="10"/>
      <c r="E16" s="9"/>
      <c r="F16" s="44"/>
      <c r="G16" s="45"/>
      <c r="H16" s="46"/>
      <c r="I16" s="47"/>
      <c r="J16" s="47"/>
      <c r="K16" s="45"/>
      <c r="L16" s="45"/>
      <c r="M16" s="48"/>
      <c r="N16" s="48"/>
      <c r="O16" s="45"/>
      <c r="P16" s="49"/>
      <c r="Q16" s="13"/>
      <c r="R16" s="14"/>
      <c r="S16" s="14"/>
      <c r="T16" s="14"/>
      <c r="U16" s="14"/>
    </row>
    <row r="17" spans="2:21" ht="12.75" customHeight="1">
      <c r="B17" s="11"/>
      <c r="C17" s="9"/>
      <c r="D17" s="10"/>
      <c r="E17" s="9"/>
      <c r="F17" s="44"/>
      <c r="G17" s="45"/>
      <c r="H17" s="46"/>
      <c r="I17" s="47"/>
      <c r="J17" s="47"/>
      <c r="K17" s="45"/>
      <c r="L17" s="45"/>
      <c r="M17" s="48"/>
      <c r="N17" s="48"/>
      <c r="O17" s="45"/>
      <c r="P17" s="49"/>
      <c r="Q17" s="13"/>
      <c r="R17" s="14"/>
      <c r="S17" s="14"/>
      <c r="T17" s="14"/>
      <c r="U17" s="14"/>
    </row>
    <row r="18" spans="2:21" ht="12.75" customHeight="1">
      <c r="B18" s="11"/>
      <c r="C18" s="9"/>
      <c r="D18" s="10"/>
      <c r="E18" s="9"/>
      <c r="F18" s="44"/>
      <c r="G18" s="45"/>
      <c r="H18" s="46"/>
      <c r="I18" s="47"/>
      <c r="J18" s="47"/>
      <c r="K18" s="45"/>
      <c r="L18" s="45"/>
      <c r="M18" s="48"/>
      <c r="N18" s="48"/>
      <c r="O18" s="45"/>
      <c r="P18" s="49"/>
      <c r="Q18" s="13"/>
      <c r="R18" s="14"/>
      <c r="S18" s="14"/>
      <c r="T18" s="14"/>
      <c r="U18" s="14"/>
    </row>
    <row r="19" spans="2:21" ht="12.75" customHeight="1">
      <c r="B19" s="11"/>
      <c r="C19" s="9"/>
      <c r="D19" s="10"/>
      <c r="E19" s="9"/>
      <c r="F19" s="44"/>
      <c r="G19" s="45"/>
      <c r="H19" s="46"/>
      <c r="I19" s="47"/>
      <c r="J19" s="47"/>
      <c r="K19" s="45"/>
      <c r="L19" s="45"/>
      <c r="M19" s="48"/>
      <c r="N19" s="48"/>
      <c r="O19" s="45"/>
      <c r="P19" s="49"/>
      <c r="Q19" s="13"/>
      <c r="R19" s="14"/>
      <c r="S19" s="14"/>
      <c r="T19" s="14"/>
      <c r="U19" s="14"/>
    </row>
    <row r="20" spans="2:21" ht="12.75" customHeight="1">
      <c r="B20" s="11"/>
      <c r="C20" s="9"/>
      <c r="D20" s="10"/>
      <c r="E20" s="9"/>
      <c r="F20" s="44"/>
      <c r="G20" s="45"/>
      <c r="H20" s="46"/>
      <c r="I20" s="47"/>
      <c r="J20" s="47"/>
      <c r="K20" s="45"/>
      <c r="L20" s="45"/>
      <c r="M20" s="48"/>
      <c r="N20" s="48"/>
      <c r="O20" s="45"/>
      <c r="P20" s="49"/>
      <c r="Q20" s="13"/>
      <c r="R20" s="14"/>
      <c r="S20" s="14"/>
      <c r="T20" s="14"/>
      <c r="U20" s="14"/>
    </row>
    <row r="21" spans="2:21" ht="12.75" customHeight="1">
      <c r="B21" s="11"/>
      <c r="C21" s="9"/>
      <c r="D21" s="10"/>
      <c r="E21" s="9"/>
      <c r="F21" s="44"/>
      <c r="G21" s="45"/>
      <c r="H21" s="46"/>
      <c r="I21" s="47"/>
      <c r="J21" s="47"/>
      <c r="K21" s="45"/>
      <c r="L21" s="45"/>
      <c r="M21" s="48"/>
      <c r="N21" s="48"/>
      <c r="O21" s="45"/>
      <c r="P21" s="49"/>
      <c r="Q21" s="13"/>
      <c r="R21" s="14"/>
      <c r="S21" s="14"/>
      <c r="T21" s="14"/>
      <c r="U21" s="14"/>
    </row>
    <row r="22" spans="2:21" ht="12.75" customHeight="1">
      <c r="B22" s="11"/>
      <c r="C22" s="9"/>
      <c r="D22" s="10"/>
      <c r="E22" s="9"/>
      <c r="F22" s="44"/>
      <c r="G22" s="45"/>
      <c r="H22" s="46"/>
      <c r="I22" s="47"/>
      <c r="J22" s="47"/>
      <c r="K22" s="45"/>
      <c r="L22" s="45"/>
      <c r="M22" s="48"/>
      <c r="N22" s="48"/>
      <c r="O22" s="45"/>
      <c r="P22" s="49"/>
      <c r="Q22" s="13"/>
      <c r="R22" s="14"/>
      <c r="S22" s="14"/>
      <c r="T22" s="14"/>
      <c r="U22" s="14"/>
    </row>
    <row r="23" spans="2:21" ht="12.75" customHeight="1">
      <c r="B23" s="11"/>
      <c r="C23" s="9"/>
      <c r="D23" s="10"/>
      <c r="E23" s="9"/>
      <c r="F23" s="44"/>
      <c r="G23" s="45"/>
      <c r="H23" s="46"/>
      <c r="I23" s="47"/>
      <c r="J23" s="47"/>
      <c r="K23" s="45"/>
      <c r="L23" s="45"/>
      <c r="M23" s="48"/>
      <c r="N23" s="48"/>
      <c r="O23" s="45"/>
      <c r="P23" s="49"/>
      <c r="Q23" s="13"/>
      <c r="R23" s="14"/>
      <c r="S23" s="14"/>
      <c r="T23" s="14"/>
      <c r="U23" s="14"/>
    </row>
    <row r="24" spans="2:21" ht="12.75" customHeight="1">
      <c r="B24" s="11"/>
      <c r="C24" s="9"/>
      <c r="D24" s="10"/>
      <c r="E24" s="9"/>
      <c r="F24" s="44"/>
      <c r="G24" s="45"/>
      <c r="H24" s="46"/>
      <c r="I24" s="47"/>
      <c r="J24" s="47"/>
      <c r="K24" s="45"/>
      <c r="L24" s="45"/>
      <c r="M24" s="48"/>
      <c r="N24" s="48"/>
      <c r="O24" s="45"/>
      <c r="P24" s="49"/>
      <c r="Q24" s="13"/>
      <c r="R24" s="14"/>
      <c r="S24" s="14"/>
      <c r="T24" s="14"/>
      <c r="U24" s="14"/>
    </row>
    <row r="25" spans="2:21" ht="12.75" customHeight="1">
      <c r="B25" s="11"/>
      <c r="C25" s="9"/>
      <c r="D25" s="10"/>
      <c r="E25" s="9"/>
      <c r="F25" s="44"/>
      <c r="G25" s="45"/>
      <c r="H25" s="46"/>
      <c r="I25" s="47"/>
      <c r="J25" s="47"/>
      <c r="K25" s="45"/>
      <c r="L25" s="45"/>
      <c r="M25" s="48"/>
      <c r="N25" s="48"/>
      <c r="O25" s="45"/>
      <c r="P25" s="49"/>
      <c r="Q25" s="13"/>
      <c r="R25" s="14"/>
      <c r="S25" s="14"/>
      <c r="T25" s="14"/>
      <c r="U25" s="14"/>
    </row>
    <row r="26" spans="2:21" ht="8.25" customHeight="1">
      <c r="B26" s="11"/>
      <c r="C26" s="9"/>
      <c r="D26" s="10"/>
      <c r="E26" s="9"/>
      <c r="F26" s="44"/>
      <c r="G26" s="45"/>
      <c r="H26" s="46"/>
      <c r="I26" s="47"/>
      <c r="J26" s="47"/>
      <c r="K26" s="45"/>
      <c r="L26" s="45"/>
      <c r="M26" s="48"/>
      <c r="N26" s="48"/>
      <c r="O26" s="45"/>
      <c r="P26" s="49"/>
      <c r="Q26" s="13"/>
      <c r="R26" s="14"/>
      <c r="S26" s="14"/>
      <c r="T26" s="14"/>
      <c r="U26" s="14"/>
    </row>
    <row r="27" spans="2:21" ht="0.75" customHeight="1" hidden="1">
      <c r="B27" s="33"/>
      <c r="C27" s="9"/>
      <c r="D27" s="10"/>
      <c r="E27" s="9"/>
      <c r="F27" s="44"/>
      <c r="G27" s="45"/>
      <c r="H27" s="46"/>
      <c r="I27" s="47"/>
      <c r="J27" s="47"/>
      <c r="K27" s="45"/>
      <c r="L27" s="45"/>
      <c r="M27" s="48"/>
      <c r="N27" s="48"/>
      <c r="O27" s="45"/>
      <c r="P27" s="49"/>
      <c r="Q27" s="13"/>
      <c r="R27" s="14"/>
      <c r="S27" s="14"/>
      <c r="T27" s="14"/>
      <c r="U27" s="14"/>
    </row>
    <row r="28" spans="2:21" ht="12.75" customHeight="1" thickBot="1">
      <c r="B28" s="34"/>
      <c r="C28" s="9"/>
      <c r="D28" s="10"/>
      <c r="E28" s="9"/>
      <c r="F28" s="50"/>
      <c r="G28" s="51"/>
      <c r="H28" s="52"/>
      <c r="I28" s="53"/>
      <c r="J28" s="53"/>
      <c r="K28" s="51"/>
      <c r="L28" s="51"/>
      <c r="M28" s="54"/>
      <c r="N28" s="54"/>
      <c r="O28" s="51"/>
      <c r="P28" s="55"/>
      <c r="Q28" s="13"/>
      <c r="R28" s="14"/>
      <c r="S28" s="14"/>
      <c r="T28" s="14"/>
      <c r="U28" s="14"/>
    </row>
    <row r="29" spans="2:21" ht="8.25" customHeight="1">
      <c r="B29" s="34"/>
      <c r="C29" s="9"/>
      <c r="D29" s="10"/>
      <c r="E29" s="9"/>
      <c r="F29" s="13"/>
      <c r="G29" s="13"/>
      <c r="H29" s="35"/>
      <c r="I29" s="7"/>
      <c r="J29" s="7"/>
      <c r="K29" s="13"/>
      <c r="L29" s="13"/>
      <c r="M29" s="36"/>
      <c r="N29" s="36"/>
      <c r="O29" s="13"/>
      <c r="P29" s="5"/>
      <c r="Q29" s="13"/>
      <c r="R29" s="14"/>
      <c r="S29" s="14"/>
      <c r="T29" s="14"/>
      <c r="U29" s="14"/>
    </row>
    <row r="30" spans="2:19" ht="2.25" customHeight="1">
      <c r="B30" s="34"/>
      <c r="C30" s="9"/>
      <c r="D30" s="10"/>
      <c r="E30" s="9"/>
      <c r="F30" s="13"/>
      <c r="G30" s="13"/>
      <c r="H30" s="35"/>
      <c r="I30" s="7"/>
      <c r="J30" s="7"/>
      <c r="K30" s="13"/>
      <c r="L30" s="13"/>
      <c r="M30" s="36"/>
      <c r="N30" s="36"/>
      <c r="O30" s="13"/>
      <c r="P30" s="5"/>
      <c r="Q30" s="13"/>
      <c r="R30" s="14"/>
      <c r="S30" s="14"/>
    </row>
    <row r="31" spans="2:21" ht="2.25" customHeight="1">
      <c r="B31" s="37"/>
      <c r="C31" s="66">
        <v>1990</v>
      </c>
      <c r="D31" s="66">
        <v>1991</v>
      </c>
      <c r="E31" s="66">
        <v>1992</v>
      </c>
      <c r="F31" s="66">
        <v>1993</v>
      </c>
      <c r="G31" s="66">
        <v>1994</v>
      </c>
      <c r="H31" s="66">
        <v>1995</v>
      </c>
      <c r="I31" s="66">
        <v>1996</v>
      </c>
      <c r="J31" s="66">
        <v>1997</v>
      </c>
      <c r="K31" s="66">
        <v>1998</v>
      </c>
      <c r="L31" s="66">
        <v>1999</v>
      </c>
      <c r="M31" s="66">
        <v>2000</v>
      </c>
      <c r="N31" s="66">
        <v>2001</v>
      </c>
      <c r="O31" s="66">
        <v>2002</v>
      </c>
      <c r="P31" s="66">
        <v>2003</v>
      </c>
      <c r="Q31" s="66">
        <v>2004</v>
      </c>
      <c r="R31" s="66">
        <v>2005</v>
      </c>
      <c r="S31" s="66">
        <v>2006</v>
      </c>
      <c r="T31" s="66">
        <v>2007</v>
      </c>
      <c r="U31" s="66">
        <v>2008</v>
      </c>
    </row>
    <row r="32" spans="2:21" ht="2.25" customHeight="1">
      <c r="B32" s="37"/>
      <c r="C32" s="67" t="str">
        <f>VLOOKUP(M7,B35:S205,2,TRUE)</f>
        <v>...</v>
      </c>
      <c r="D32" s="67" t="str">
        <f>VLOOKUP(M7,B35:S205,3,TRUE)</f>
        <v>...</v>
      </c>
      <c r="E32" s="67" t="str">
        <f>VLOOKUP(M7,B35:S205,4,TRUE)</f>
        <v>...</v>
      </c>
      <c r="F32" s="67" t="str">
        <f>VLOOKUP(M7,B35:S205,5,TRUE)</f>
        <v>...</v>
      </c>
      <c r="G32" s="67">
        <f>VLOOKUP(M7,B35:S205,6,TRUE)</f>
        <v>2.1379932</v>
      </c>
      <c r="H32" s="67" t="str">
        <f>VLOOKUP(M7,B35:S205,7,TRUE)</f>
        <v>...</v>
      </c>
      <c r="I32" s="68" t="str">
        <f>VLOOKUP(M7,B35:S205,8,TRUE)</f>
        <v>...</v>
      </c>
      <c r="J32" s="68" t="str">
        <f>VLOOKUP(M7,B35:S205,9,TRUE)</f>
        <v>...</v>
      </c>
      <c r="K32" s="68" t="str">
        <f>VLOOKUP(M7,B35:S205,10,TRUE)</f>
        <v>...</v>
      </c>
      <c r="L32" s="68" t="str">
        <f>VLOOKUP(M7,B35:S205,11,TRUE)</f>
        <v>...</v>
      </c>
      <c r="M32" s="68" t="str">
        <f>VLOOKUP(M7,B35:S205,12,TRUE)</f>
        <v>...</v>
      </c>
      <c r="N32" s="68" t="str">
        <f>VLOOKUP(M7,B35:S205,13,TRUE)</f>
        <v>...</v>
      </c>
      <c r="O32" s="68" t="str">
        <f>VLOOKUP(M7,B35:S205,14,TRUE)</f>
        <v>...</v>
      </c>
      <c r="P32" s="68" t="str">
        <f>VLOOKUP(M7,B35:S205,15,TRUE)</f>
        <v>...</v>
      </c>
      <c r="Q32" s="68" t="str">
        <f>VLOOKUP(M7,B35:S205,16,TRUE)</f>
        <v>...</v>
      </c>
      <c r="R32" s="68" t="str">
        <f>VLOOKUP(M7,B35:S205,17,TRUE)</f>
        <v>...</v>
      </c>
      <c r="S32" s="68" t="str">
        <f>VLOOKUP(M7,B35:S205,18,TRUE)</f>
        <v>...</v>
      </c>
      <c r="T32" s="69" t="str">
        <f>VLOOKUP(M7,B35:U205,19,TRUE)</f>
        <v>...</v>
      </c>
      <c r="U32" s="69" t="str">
        <f>VLOOKUP(M7,B35:U205,20,TRUE)</f>
        <v>...</v>
      </c>
    </row>
    <row r="33" spans="2:21" ht="24.75" customHeight="1">
      <c r="B33" s="63" t="s">
        <v>175</v>
      </c>
      <c r="C33" s="64">
        <v>1990</v>
      </c>
      <c r="D33" s="64">
        <v>1991</v>
      </c>
      <c r="E33" s="64">
        <v>1992</v>
      </c>
      <c r="F33" s="64">
        <v>1993</v>
      </c>
      <c r="G33" s="64">
        <v>1994</v>
      </c>
      <c r="H33" s="64">
        <v>1995</v>
      </c>
      <c r="I33" s="64">
        <v>1996</v>
      </c>
      <c r="J33" s="64">
        <v>1997</v>
      </c>
      <c r="K33" s="64">
        <v>1998</v>
      </c>
      <c r="L33" s="64">
        <v>1999</v>
      </c>
      <c r="M33" s="64">
        <v>2000</v>
      </c>
      <c r="N33" s="64">
        <v>2001</v>
      </c>
      <c r="O33" s="64">
        <v>2002</v>
      </c>
      <c r="P33" s="64">
        <v>2003</v>
      </c>
      <c r="Q33" s="64">
        <v>2004</v>
      </c>
      <c r="R33" s="64">
        <v>2005</v>
      </c>
      <c r="S33" s="64">
        <v>2006</v>
      </c>
      <c r="T33" s="64">
        <v>2007</v>
      </c>
      <c r="U33" s="64">
        <v>2008</v>
      </c>
    </row>
    <row r="34" spans="2:21" ht="9.75" customHeight="1">
      <c r="B34" s="15"/>
      <c r="C34" s="84" t="s">
        <v>176</v>
      </c>
      <c r="D34" s="84"/>
      <c r="E34" s="84"/>
      <c r="F34" s="84"/>
      <c r="G34" s="84"/>
      <c r="H34" s="84"/>
      <c r="I34" s="84"/>
      <c r="J34" s="84"/>
      <c r="K34" s="84"/>
      <c r="L34" s="84"/>
      <c r="M34" s="84"/>
      <c r="N34" s="84"/>
      <c r="O34" s="84"/>
      <c r="P34" s="84"/>
      <c r="Q34" s="84"/>
      <c r="R34" s="84"/>
      <c r="S34" s="84"/>
      <c r="T34" s="15"/>
      <c r="U34" s="15"/>
    </row>
    <row r="35" spans="2:21" ht="12.75" customHeight="1">
      <c r="B35" s="71" t="s">
        <v>99</v>
      </c>
      <c r="C35" s="72" t="s">
        <v>171</v>
      </c>
      <c r="D35" s="72" t="s">
        <v>171</v>
      </c>
      <c r="E35" s="72" t="s">
        <v>171</v>
      </c>
      <c r="F35" s="72" t="s">
        <v>171</v>
      </c>
      <c r="G35" s="72">
        <v>2.1379932</v>
      </c>
      <c r="H35" s="72" t="s">
        <v>171</v>
      </c>
      <c r="I35" s="72" t="s">
        <v>171</v>
      </c>
      <c r="J35" s="72" t="s">
        <v>171</v>
      </c>
      <c r="K35" s="72" t="s">
        <v>171</v>
      </c>
      <c r="L35" s="72" t="s">
        <v>171</v>
      </c>
      <c r="M35" s="72" t="s">
        <v>171</v>
      </c>
      <c r="N35" s="72" t="s">
        <v>171</v>
      </c>
      <c r="O35" s="72" t="s">
        <v>171</v>
      </c>
      <c r="P35" s="72" t="s">
        <v>171</v>
      </c>
      <c r="Q35" s="72" t="s">
        <v>171</v>
      </c>
      <c r="R35" s="72" t="s">
        <v>171</v>
      </c>
      <c r="S35" s="72" t="s">
        <v>171</v>
      </c>
      <c r="T35" s="72" t="s">
        <v>171</v>
      </c>
      <c r="U35" s="72" t="s">
        <v>171</v>
      </c>
    </row>
    <row r="36" spans="2:21" ht="12.75" customHeight="1">
      <c r="B36" s="71" t="s">
        <v>40</v>
      </c>
      <c r="C36" s="72" t="s">
        <v>171</v>
      </c>
      <c r="D36" s="72" t="s">
        <v>171</v>
      </c>
      <c r="E36" s="72" t="s">
        <v>171</v>
      </c>
      <c r="F36" s="72" t="s">
        <v>171</v>
      </c>
      <c r="G36" s="72">
        <v>18.753</v>
      </c>
      <c r="H36" s="72" t="s">
        <v>171</v>
      </c>
      <c r="I36" s="72" t="s">
        <v>171</v>
      </c>
      <c r="J36" s="72" t="s">
        <v>171</v>
      </c>
      <c r="K36" s="72" t="s">
        <v>171</v>
      </c>
      <c r="L36" s="72" t="s">
        <v>171</v>
      </c>
      <c r="M36" s="72" t="s">
        <v>171</v>
      </c>
      <c r="N36" s="72" t="s">
        <v>171</v>
      </c>
      <c r="O36" s="72" t="s">
        <v>171</v>
      </c>
      <c r="P36" s="72" t="s">
        <v>171</v>
      </c>
      <c r="Q36" s="72" t="s">
        <v>171</v>
      </c>
      <c r="R36" s="72" t="s">
        <v>171</v>
      </c>
      <c r="S36" s="72" t="s">
        <v>171</v>
      </c>
      <c r="T36" s="72" t="s">
        <v>171</v>
      </c>
      <c r="U36" s="72" t="s">
        <v>171</v>
      </c>
    </row>
    <row r="37" spans="2:21" ht="12.75" customHeight="1">
      <c r="B37" s="71" t="s">
        <v>0</v>
      </c>
      <c r="C37" s="72">
        <v>0.09891</v>
      </c>
      <c r="D37" s="72" t="s">
        <v>171</v>
      </c>
      <c r="E37" s="72" t="s">
        <v>171</v>
      </c>
      <c r="F37" s="72" t="s">
        <v>171</v>
      </c>
      <c r="G37" s="72" t="s">
        <v>171</v>
      </c>
      <c r="H37" s="72" t="s">
        <v>171</v>
      </c>
      <c r="I37" s="72" t="s">
        <v>171</v>
      </c>
      <c r="J37" s="72" t="s">
        <v>171</v>
      </c>
      <c r="K37" s="72" t="s">
        <v>171</v>
      </c>
      <c r="L37" s="72" t="s">
        <v>171</v>
      </c>
      <c r="M37" s="72" t="s">
        <v>171</v>
      </c>
      <c r="N37" s="72" t="s">
        <v>171</v>
      </c>
      <c r="O37" s="72" t="s">
        <v>171</v>
      </c>
      <c r="P37" s="72" t="s">
        <v>171</v>
      </c>
      <c r="Q37" s="72" t="s">
        <v>171</v>
      </c>
      <c r="R37" s="72" t="s">
        <v>171</v>
      </c>
      <c r="S37" s="72" t="s">
        <v>171</v>
      </c>
      <c r="T37" s="72" t="s">
        <v>171</v>
      </c>
      <c r="U37" s="72" t="s">
        <v>171</v>
      </c>
    </row>
    <row r="38" spans="2:21" ht="12.75" customHeight="1">
      <c r="B38" s="71" t="s">
        <v>100</v>
      </c>
      <c r="C38" s="72">
        <v>76.7902025199591</v>
      </c>
      <c r="D38" s="72" t="s">
        <v>171</v>
      </c>
      <c r="E38" s="72" t="s">
        <v>171</v>
      </c>
      <c r="F38" s="72" t="s">
        <v>171</v>
      </c>
      <c r="G38" s="72">
        <v>82.7250723969293</v>
      </c>
      <c r="H38" s="72" t="s">
        <v>171</v>
      </c>
      <c r="I38" s="72" t="s">
        <v>171</v>
      </c>
      <c r="J38" s="72">
        <v>82.0992698811384</v>
      </c>
      <c r="K38" s="72" t="s">
        <v>171</v>
      </c>
      <c r="L38" s="72" t="s">
        <v>171</v>
      </c>
      <c r="M38" s="72">
        <v>84.8496508360796</v>
      </c>
      <c r="N38" s="72" t="s">
        <v>171</v>
      </c>
      <c r="O38" s="72" t="s">
        <v>171</v>
      </c>
      <c r="P38" s="72" t="s">
        <v>171</v>
      </c>
      <c r="Q38" s="72" t="s">
        <v>171</v>
      </c>
      <c r="R38" s="72" t="s">
        <v>171</v>
      </c>
      <c r="S38" s="72" t="s">
        <v>171</v>
      </c>
      <c r="T38" s="72" t="s">
        <v>171</v>
      </c>
      <c r="U38" s="72" t="s">
        <v>171</v>
      </c>
    </row>
    <row r="39" spans="2:21" ht="12.75" customHeight="1">
      <c r="B39" s="71" t="s">
        <v>101</v>
      </c>
      <c r="C39" s="72">
        <v>3.20796</v>
      </c>
      <c r="D39" s="72" t="s">
        <v>171</v>
      </c>
      <c r="E39" s="72" t="s">
        <v>171</v>
      </c>
      <c r="F39" s="72" t="s">
        <v>171</v>
      </c>
      <c r="G39" s="72" t="s">
        <v>171</v>
      </c>
      <c r="H39" s="72" t="s">
        <v>171</v>
      </c>
      <c r="I39" s="72" t="s">
        <v>171</v>
      </c>
      <c r="J39" s="72" t="s">
        <v>171</v>
      </c>
      <c r="K39" s="72" t="s">
        <v>171</v>
      </c>
      <c r="L39" s="72" t="s">
        <v>171</v>
      </c>
      <c r="M39" s="72" t="s">
        <v>171</v>
      </c>
      <c r="N39" s="72" t="s">
        <v>171</v>
      </c>
      <c r="O39" s="72" t="s">
        <v>171</v>
      </c>
      <c r="P39" s="72" t="s">
        <v>171</v>
      </c>
      <c r="Q39" s="72" t="s">
        <v>171</v>
      </c>
      <c r="R39" s="72" t="s">
        <v>171</v>
      </c>
      <c r="S39" s="72" t="s">
        <v>171</v>
      </c>
      <c r="T39" s="72" t="s">
        <v>171</v>
      </c>
      <c r="U39" s="72" t="s">
        <v>171</v>
      </c>
    </row>
    <row r="40" spans="2:21" ht="12.75" customHeight="1">
      <c r="B40" s="61" t="s">
        <v>1</v>
      </c>
      <c r="C40" s="73">
        <v>115.91051008983</v>
      </c>
      <c r="D40" s="73">
        <v>115.68593930788</v>
      </c>
      <c r="E40" s="73">
        <v>115.172780146983</v>
      </c>
      <c r="F40" s="73">
        <v>113.56198618202</v>
      </c>
      <c r="G40" s="73">
        <v>111.404829328846</v>
      </c>
      <c r="H40" s="73">
        <v>112.950010592855</v>
      </c>
      <c r="I40" s="73">
        <v>111.490314088183</v>
      </c>
      <c r="J40" s="73">
        <v>113.737315390073</v>
      </c>
      <c r="K40" s="73">
        <v>113.60452294947</v>
      </c>
      <c r="L40" s="73">
        <v>112.963839631315</v>
      </c>
      <c r="M40" s="73">
        <v>116.963608857891</v>
      </c>
      <c r="N40" s="73">
        <v>119.484050326253</v>
      </c>
      <c r="O40" s="73">
        <v>116.600920843531</v>
      </c>
      <c r="P40" s="73">
        <v>112.597483144384</v>
      </c>
      <c r="Q40" s="73">
        <v>113.731738263324</v>
      </c>
      <c r="R40" s="73">
        <v>113.084027622044</v>
      </c>
      <c r="S40" s="73">
        <v>113.912472397478</v>
      </c>
      <c r="T40" s="73">
        <v>115.412626083226</v>
      </c>
      <c r="U40" s="73">
        <v>115.687967686924</v>
      </c>
    </row>
    <row r="41" spans="2:21" ht="12.75" customHeight="1">
      <c r="B41" s="61" t="s">
        <v>2</v>
      </c>
      <c r="C41" s="73">
        <v>8.30558943779189</v>
      </c>
      <c r="D41" s="73">
        <v>8.27224012085783</v>
      </c>
      <c r="E41" s="73">
        <v>7.99349600457435</v>
      </c>
      <c r="F41" s="73">
        <v>7.94550523135152</v>
      </c>
      <c r="G41" s="73">
        <v>7.72163020976128</v>
      </c>
      <c r="H41" s="73">
        <v>7.63377002717364</v>
      </c>
      <c r="I41" s="73">
        <v>7.41688317383061</v>
      </c>
      <c r="J41" s="73">
        <v>7.11421620375971</v>
      </c>
      <c r="K41" s="73">
        <v>6.96457831379619</v>
      </c>
      <c r="L41" s="73">
        <v>6.79619356974321</v>
      </c>
      <c r="M41" s="73">
        <v>6.64053109711694</v>
      </c>
      <c r="N41" s="73">
        <v>6.5061942694963</v>
      </c>
      <c r="O41" s="73">
        <v>6.35962568051996</v>
      </c>
      <c r="P41" s="73">
        <v>6.36368262059762</v>
      </c>
      <c r="Q41" s="73">
        <v>6.21985967811352</v>
      </c>
      <c r="R41" s="73">
        <v>6.08570689281519</v>
      </c>
      <c r="S41" s="73">
        <v>5.95557636050328</v>
      </c>
      <c r="T41" s="73">
        <v>5.86110199731286</v>
      </c>
      <c r="U41" s="73">
        <v>5.71662407618278</v>
      </c>
    </row>
    <row r="42" spans="2:21" ht="12.75" customHeight="1">
      <c r="B42" s="61" t="s">
        <v>41</v>
      </c>
      <c r="C42" s="73">
        <v>15.17187</v>
      </c>
      <c r="D42" s="73">
        <v>14.75376</v>
      </c>
      <c r="E42" s="73">
        <v>11.61468</v>
      </c>
      <c r="F42" s="73">
        <v>10.18668</v>
      </c>
      <c r="G42" s="73">
        <v>9.28767</v>
      </c>
      <c r="H42" s="73" t="s">
        <v>171</v>
      </c>
      <c r="I42" s="73" t="s">
        <v>171</v>
      </c>
      <c r="J42" s="73" t="s">
        <v>171</v>
      </c>
      <c r="K42" s="73" t="s">
        <v>171</v>
      </c>
      <c r="L42" s="73" t="s">
        <v>171</v>
      </c>
      <c r="M42" s="73" t="s">
        <v>171</v>
      </c>
      <c r="N42" s="73" t="s">
        <v>171</v>
      </c>
      <c r="O42" s="73" t="s">
        <v>171</v>
      </c>
      <c r="P42" s="73" t="s">
        <v>171</v>
      </c>
      <c r="Q42" s="73" t="s">
        <v>171</v>
      </c>
      <c r="R42" s="73" t="s">
        <v>171</v>
      </c>
      <c r="S42" s="73" t="s">
        <v>171</v>
      </c>
      <c r="T42" s="73" t="s">
        <v>171</v>
      </c>
      <c r="U42" s="73" t="s">
        <v>171</v>
      </c>
    </row>
    <row r="43" spans="2:21" ht="12.75" customHeight="1">
      <c r="B43" s="61" t="s">
        <v>146</v>
      </c>
      <c r="C43" s="73">
        <v>0.021</v>
      </c>
      <c r="D43" s="73" t="s">
        <v>171</v>
      </c>
      <c r="E43" s="73" t="s">
        <v>171</v>
      </c>
      <c r="F43" s="73" t="s">
        <v>171</v>
      </c>
      <c r="G43" s="73">
        <v>0.021</v>
      </c>
      <c r="H43" s="73" t="s">
        <v>171</v>
      </c>
      <c r="I43" s="73" t="s">
        <v>171</v>
      </c>
      <c r="J43" s="73" t="s">
        <v>171</v>
      </c>
      <c r="K43" s="73" t="s">
        <v>171</v>
      </c>
      <c r="L43" s="73" t="s">
        <v>171</v>
      </c>
      <c r="M43" s="73" t="s">
        <v>171</v>
      </c>
      <c r="N43" s="73" t="s">
        <v>171</v>
      </c>
      <c r="O43" s="73" t="s">
        <v>171</v>
      </c>
      <c r="P43" s="73" t="s">
        <v>171</v>
      </c>
      <c r="Q43" s="73" t="s">
        <v>171</v>
      </c>
      <c r="R43" s="73" t="s">
        <v>171</v>
      </c>
      <c r="S43" s="73" t="s">
        <v>171</v>
      </c>
      <c r="T43" s="73" t="s">
        <v>171</v>
      </c>
      <c r="U43" s="73" t="s">
        <v>171</v>
      </c>
    </row>
    <row r="44" spans="2:21" ht="12.75" customHeight="1">
      <c r="B44" s="61" t="s">
        <v>102</v>
      </c>
      <c r="C44" s="73" t="s">
        <v>171</v>
      </c>
      <c r="D44" s="73" t="s">
        <v>171</v>
      </c>
      <c r="E44" s="73" t="s">
        <v>171</v>
      </c>
      <c r="F44" s="73" t="s">
        <v>171</v>
      </c>
      <c r="G44" s="73">
        <v>2.94504</v>
      </c>
      <c r="H44" s="73" t="s">
        <v>171</v>
      </c>
      <c r="I44" s="73" t="s">
        <v>171</v>
      </c>
      <c r="J44" s="73" t="s">
        <v>171</v>
      </c>
      <c r="K44" s="73" t="s">
        <v>171</v>
      </c>
      <c r="L44" s="73" t="s">
        <v>171</v>
      </c>
      <c r="M44" s="73" t="s">
        <v>171</v>
      </c>
      <c r="N44" s="73" t="s">
        <v>171</v>
      </c>
      <c r="O44" s="73" t="s">
        <v>171</v>
      </c>
      <c r="P44" s="73" t="s">
        <v>171</v>
      </c>
      <c r="Q44" s="73" t="s">
        <v>171</v>
      </c>
      <c r="R44" s="73" t="s">
        <v>171</v>
      </c>
      <c r="S44" s="73" t="s">
        <v>171</v>
      </c>
      <c r="T44" s="73" t="s">
        <v>171</v>
      </c>
      <c r="U44" s="73" t="s">
        <v>171</v>
      </c>
    </row>
    <row r="45" spans="2:21" ht="12.75" customHeight="1">
      <c r="B45" s="71" t="s">
        <v>147</v>
      </c>
      <c r="C45" s="72" t="s">
        <v>171</v>
      </c>
      <c r="D45" s="72" t="s">
        <v>171</v>
      </c>
      <c r="E45" s="72" t="s">
        <v>171</v>
      </c>
      <c r="F45" s="72" t="s">
        <v>171</v>
      </c>
      <c r="G45" s="72">
        <v>25.007661</v>
      </c>
      <c r="H45" s="72" t="s">
        <v>171</v>
      </c>
      <c r="I45" s="72" t="s">
        <v>171</v>
      </c>
      <c r="J45" s="72" t="s">
        <v>171</v>
      </c>
      <c r="K45" s="72" t="s">
        <v>171</v>
      </c>
      <c r="L45" s="72" t="s">
        <v>171</v>
      </c>
      <c r="M45" s="72" t="s">
        <v>171</v>
      </c>
      <c r="N45" s="72" t="s">
        <v>171</v>
      </c>
      <c r="O45" s="72" t="s">
        <v>171</v>
      </c>
      <c r="P45" s="72" t="s">
        <v>171</v>
      </c>
      <c r="Q45" s="72" t="s">
        <v>171</v>
      </c>
      <c r="R45" s="72" t="s">
        <v>171</v>
      </c>
      <c r="S45" s="72" t="s">
        <v>171</v>
      </c>
      <c r="T45" s="72" t="s">
        <v>171</v>
      </c>
      <c r="U45" s="72" t="s">
        <v>171</v>
      </c>
    </row>
    <row r="46" spans="2:21" ht="12.75" customHeight="1">
      <c r="B46" s="71" t="s">
        <v>42</v>
      </c>
      <c r="C46" s="72">
        <v>1.66257</v>
      </c>
      <c r="D46" s="72" t="s">
        <v>171</v>
      </c>
      <c r="E46" s="72" t="s">
        <v>171</v>
      </c>
      <c r="F46" s="72" t="s">
        <v>171</v>
      </c>
      <c r="G46" s="72">
        <v>1.78752</v>
      </c>
      <c r="H46" s="72" t="s">
        <v>171</v>
      </c>
      <c r="I46" s="72" t="s">
        <v>171</v>
      </c>
      <c r="J46" s="72">
        <v>1.80852</v>
      </c>
      <c r="K46" s="72" t="s">
        <v>171</v>
      </c>
      <c r="L46" s="72" t="s">
        <v>171</v>
      </c>
      <c r="M46" s="72" t="s">
        <v>171</v>
      </c>
      <c r="N46" s="72" t="s">
        <v>171</v>
      </c>
      <c r="O46" s="72" t="s">
        <v>171</v>
      </c>
      <c r="P46" s="72" t="s">
        <v>171</v>
      </c>
      <c r="Q46" s="72" t="s">
        <v>171</v>
      </c>
      <c r="R46" s="72" t="s">
        <v>171</v>
      </c>
      <c r="S46" s="72" t="s">
        <v>171</v>
      </c>
      <c r="T46" s="72" t="s">
        <v>171</v>
      </c>
      <c r="U46" s="72" t="s">
        <v>171</v>
      </c>
    </row>
    <row r="47" spans="2:21" ht="12.75" customHeight="1">
      <c r="B47" s="71" t="s">
        <v>43</v>
      </c>
      <c r="C47" s="72">
        <v>15.40428405759</v>
      </c>
      <c r="D47" s="72">
        <v>14.5141065417378</v>
      </c>
      <c r="E47" s="72">
        <v>14.1438299467811</v>
      </c>
      <c r="F47" s="72">
        <v>13.450182693734</v>
      </c>
      <c r="G47" s="72">
        <v>12.2059215296077</v>
      </c>
      <c r="H47" s="72">
        <v>11.5756523729656</v>
      </c>
      <c r="I47" s="72">
        <v>11.8047088688862</v>
      </c>
      <c r="J47" s="72">
        <v>12.0009073382951</v>
      </c>
      <c r="K47" s="72">
        <v>11.924019831086</v>
      </c>
      <c r="L47" s="72">
        <v>11.4690147687006</v>
      </c>
      <c r="M47" s="72">
        <v>11.4012965858309</v>
      </c>
      <c r="N47" s="72">
        <v>11.3496810170003</v>
      </c>
      <c r="O47" s="72">
        <v>11.3123437756754</v>
      </c>
      <c r="P47" s="72">
        <v>12.2372761449803</v>
      </c>
      <c r="Q47" s="72">
        <v>12.9079095764314</v>
      </c>
      <c r="R47" s="72">
        <v>13.2490412447021</v>
      </c>
      <c r="S47" s="72">
        <v>13.9289612656182</v>
      </c>
      <c r="T47" s="72">
        <v>14.3272048602468</v>
      </c>
      <c r="U47" s="72">
        <v>14.758944741718</v>
      </c>
    </row>
    <row r="48" spans="2:21" ht="12.75" customHeight="1">
      <c r="B48" s="71" t="s">
        <v>3</v>
      </c>
      <c r="C48" s="72">
        <v>10.0121256699627</v>
      </c>
      <c r="D48" s="72">
        <v>9.83011148712674</v>
      </c>
      <c r="E48" s="72">
        <v>9.68782350712392</v>
      </c>
      <c r="F48" s="72">
        <v>9.57796929226645</v>
      </c>
      <c r="G48" s="72">
        <v>9.50491820736303</v>
      </c>
      <c r="H48" s="72">
        <v>9.5216723229987</v>
      </c>
      <c r="I48" s="72">
        <v>9.20186090370282</v>
      </c>
      <c r="J48" s="72">
        <v>9.07227126319907</v>
      </c>
      <c r="K48" s="72">
        <v>8.92756705034771</v>
      </c>
      <c r="L48" s="72">
        <v>8.74744096599372</v>
      </c>
      <c r="M48" s="72">
        <v>8.29470655075245</v>
      </c>
      <c r="N48" s="72">
        <v>7.90417047032134</v>
      </c>
      <c r="O48" s="72">
        <v>7.46735516852218</v>
      </c>
      <c r="P48" s="72">
        <v>7.1435247199306</v>
      </c>
      <c r="Q48" s="72">
        <v>7.0269220371479</v>
      </c>
      <c r="R48" s="72">
        <v>6.82246565982444</v>
      </c>
      <c r="S48" s="72">
        <v>6.68385207562025</v>
      </c>
      <c r="T48" s="72">
        <v>6.64326642885522</v>
      </c>
      <c r="U48" s="72">
        <v>6.50513577537527</v>
      </c>
    </row>
    <row r="49" spans="2:21" ht="12.75" customHeight="1">
      <c r="B49" s="71" t="s">
        <v>44</v>
      </c>
      <c r="C49" s="72" t="s">
        <v>171</v>
      </c>
      <c r="D49" s="72" t="s">
        <v>171</v>
      </c>
      <c r="E49" s="72" t="s">
        <v>171</v>
      </c>
      <c r="F49" s="72" t="s">
        <v>171</v>
      </c>
      <c r="G49" s="72">
        <v>5.565819</v>
      </c>
      <c r="H49" s="72" t="s">
        <v>171</v>
      </c>
      <c r="I49" s="72" t="s">
        <v>171</v>
      </c>
      <c r="J49" s="72" t="s">
        <v>171</v>
      </c>
      <c r="K49" s="72" t="s">
        <v>171</v>
      </c>
      <c r="L49" s="72" t="s">
        <v>171</v>
      </c>
      <c r="M49" s="72" t="s">
        <v>171</v>
      </c>
      <c r="N49" s="72" t="s">
        <v>171</v>
      </c>
      <c r="O49" s="72" t="s">
        <v>171</v>
      </c>
      <c r="P49" s="72" t="s">
        <v>171</v>
      </c>
      <c r="Q49" s="72" t="s">
        <v>171</v>
      </c>
      <c r="R49" s="72" t="s">
        <v>171</v>
      </c>
      <c r="S49" s="72" t="s">
        <v>171</v>
      </c>
      <c r="T49" s="72" t="s">
        <v>171</v>
      </c>
      <c r="U49" s="72" t="s">
        <v>171</v>
      </c>
    </row>
    <row r="50" spans="2:21" ht="12.75" customHeight="1">
      <c r="B50" s="61" t="s">
        <v>45</v>
      </c>
      <c r="C50" s="73" t="s">
        <v>171</v>
      </c>
      <c r="D50" s="73" t="s">
        <v>171</v>
      </c>
      <c r="E50" s="73" t="s">
        <v>171</v>
      </c>
      <c r="F50" s="73" t="s">
        <v>171</v>
      </c>
      <c r="G50" s="73" t="s">
        <v>171</v>
      </c>
      <c r="H50" s="73">
        <v>38.01511308</v>
      </c>
      <c r="I50" s="73" t="s">
        <v>171</v>
      </c>
      <c r="J50" s="73" t="s">
        <v>171</v>
      </c>
      <c r="K50" s="73" t="s">
        <v>171</v>
      </c>
      <c r="L50" s="73" t="s">
        <v>171</v>
      </c>
      <c r="M50" s="73" t="s">
        <v>171</v>
      </c>
      <c r="N50" s="73" t="s">
        <v>171</v>
      </c>
      <c r="O50" s="73" t="s">
        <v>171</v>
      </c>
      <c r="P50" s="73" t="s">
        <v>171</v>
      </c>
      <c r="Q50" s="73" t="s">
        <v>171</v>
      </c>
      <c r="R50" s="73" t="s">
        <v>171</v>
      </c>
      <c r="S50" s="73" t="s">
        <v>171</v>
      </c>
      <c r="T50" s="73" t="s">
        <v>171</v>
      </c>
      <c r="U50" s="73" t="s">
        <v>171</v>
      </c>
    </row>
    <row r="51" spans="2:21" ht="12.75" customHeight="1">
      <c r="B51" s="61" t="s">
        <v>46</v>
      </c>
      <c r="C51" s="73" t="s">
        <v>171</v>
      </c>
      <c r="D51" s="73" t="s">
        <v>171</v>
      </c>
      <c r="E51" s="73" t="s">
        <v>171</v>
      </c>
      <c r="F51" s="73" t="s">
        <v>171</v>
      </c>
      <c r="G51" s="73">
        <v>0.40383</v>
      </c>
      <c r="H51" s="73" t="s">
        <v>171</v>
      </c>
      <c r="I51" s="73" t="s">
        <v>171</v>
      </c>
      <c r="J51" s="73" t="s">
        <v>171</v>
      </c>
      <c r="K51" s="73" t="s">
        <v>171</v>
      </c>
      <c r="L51" s="73" t="s">
        <v>171</v>
      </c>
      <c r="M51" s="73" t="s">
        <v>171</v>
      </c>
      <c r="N51" s="73" t="s">
        <v>171</v>
      </c>
      <c r="O51" s="73" t="s">
        <v>171</v>
      </c>
      <c r="P51" s="73" t="s">
        <v>171</v>
      </c>
      <c r="Q51" s="73" t="s">
        <v>171</v>
      </c>
      <c r="R51" s="73" t="s">
        <v>171</v>
      </c>
      <c r="S51" s="73" t="s">
        <v>171</v>
      </c>
      <c r="T51" s="73" t="s">
        <v>171</v>
      </c>
      <c r="U51" s="73" t="s">
        <v>171</v>
      </c>
    </row>
    <row r="52" spans="2:21" ht="12.75" customHeight="1">
      <c r="B52" s="61" t="s">
        <v>47</v>
      </c>
      <c r="C52" s="73">
        <v>9.35172</v>
      </c>
      <c r="D52" s="73" t="s">
        <v>171</v>
      </c>
      <c r="E52" s="73" t="s">
        <v>171</v>
      </c>
      <c r="F52" s="73" t="s">
        <v>171</v>
      </c>
      <c r="G52" s="73">
        <v>11.67369</v>
      </c>
      <c r="H52" s="73" t="s">
        <v>171</v>
      </c>
      <c r="I52" s="73" t="s">
        <v>171</v>
      </c>
      <c r="J52" s="73" t="s">
        <v>171</v>
      </c>
      <c r="K52" s="73">
        <v>12.28878</v>
      </c>
      <c r="L52" s="73" t="s">
        <v>171</v>
      </c>
      <c r="M52" s="73">
        <v>12.76485</v>
      </c>
      <c r="N52" s="73" t="s">
        <v>171</v>
      </c>
      <c r="O52" s="73">
        <v>11.0240907</v>
      </c>
      <c r="P52" s="73" t="s">
        <v>171</v>
      </c>
      <c r="Q52" s="73">
        <v>11.9730639</v>
      </c>
      <c r="R52" s="73" t="s">
        <v>171</v>
      </c>
      <c r="S52" s="73" t="s">
        <v>171</v>
      </c>
      <c r="T52" s="73" t="s">
        <v>171</v>
      </c>
      <c r="U52" s="73" t="s">
        <v>171</v>
      </c>
    </row>
    <row r="53" spans="2:21" ht="12.75" customHeight="1">
      <c r="B53" s="61" t="s">
        <v>148</v>
      </c>
      <c r="C53" s="73" t="s">
        <v>171</v>
      </c>
      <c r="D53" s="73" t="s">
        <v>171</v>
      </c>
      <c r="E53" s="73" t="s">
        <v>171</v>
      </c>
      <c r="F53" s="73" t="s">
        <v>171</v>
      </c>
      <c r="G53" s="73">
        <v>4.238682</v>
      </c>
      <c r="H53" s="73" t="s">
        <v>171</v>
      </c>
      <c r="I53" s="73" t="s">
        <v>171</v>
      </c>
      <c r="J53" s="73" t="s">
        <v>171</v>
      </c>
      <c r="K53" s="73" t="s">
        <v>171</v>
      </c>
      <c r="L53" s="73" t="s">
        <v>171</v>
      </c>
      <c r="M53" s="73" t="s">
        <v>171</v>
      </c>
      <c r="N53" s="73" t="s">
        <v>171</v>
      </c>
      <c r="O53" s="73" t="s">
        <v>171</v>
      </c>
      <c r="P53" s="73" t="s">
        <v>171</v>
      </c>
      <c r="Q53" s="73" t="s">
        <v>171</v>
      </c>
      <c r="R53" s="73" t="s">
        <v>171</v>
      </c>
      <c r="S53" s="73" t="s">
        <v>171</v>
      </c>
      <c r="T53" s="73" t="s">
        <v>171</v>
      </c>
      <c r="U53" s="73" t="s">
        <v>171</v>
      </c>
    </row>
    <row r="54" spans="2:21" ht="12.75" customHeight="1">
      <c r="B54" s="61" t="s">
        <v>103</v>
      </c>
      <c r="C54" s="73">
        <v>224.36106</v>
      </c>
      <c r="D54" s="73">
        <v>230.6073</v>
      </c>
      <c r="E54" s="73">
        <v>233.54142</v>
      </c>
      <c r="F54" s="73">
        <v>234.42342</v>
      </c>
      <c r="G54" s="73">
        <v>238.7175</v>
      </c>
      <c r="H54" s="73" t="s">
        <v>171</v>
      </c>
      <c r="I54" s="73" t="s">
        <v>171</v>
      </c>
      <c r="J54" s="73" t="s">
        <v>171</v>
      </c>
      <c r="K54" s="73" t="s">
        <v>171</v>
      </c>
      <c r="L54" s="73" t="s">
        <v>171</v>
      </c>
      <c r="M54" s="73" t="s">
        <v>171</v>
      </c>
      <c r="N54" s="73" t="s">
        <v>171</v>
      </c>
      <c r="O54" s="73" t="s">
        <v>171</v>
      </c>
      <c r="P54" s="73" t="s">
        <v>171</v>
      </c>
      <c r="Q54" s="73" t="s">
        <v>171</v>
      </c>
      <c r="R54" s="73" t="s">
        <v>171</v>
      </c>
      <c r="S54" s="73" t="s">
        <v>171</v>
      </c>
      <c r="T54" s="73" t="s">
        <v>171</v>
      </c>
      <c r="U54" s="73" t="s">
        <v>171</v>
      </c>
    </row>
    <row r="55" spans="2:21" ht="12.75" customHeight="1">
      <c r="B55" s="71" t="s">
        <v>48</v>
      </c>
      <c r="C55" s="72">
        <v>20.0936680860127</v>
      </c>
      <c r="D55" s="72">
        <v>18.9232701236561</v>
      </c>
      <c r="E55" s="72">
        <v>17.9318513274765</v>
      </c>
      <c r="F55" s="72">
        <v>16.7892096567875</v>
      </c>
      <c r="G55" s="72">
        <v>16.0189148029986</v>
      </c>
      <c r="H55" s="72">
        <v>16.0817764250837</v>
      </c>
      <c r="I55" s="72">
        <v>15.5837998421656</v>
      </c>
      <c r="J55" s="72">
        <v>14.7842983827784</v>
      </c>
      <c r="K55" s="72">
        <v>14.405387751562</v>
      </c>
      <c r="L55" s="72">
        <v>13.7473533753277</v>
      </c>
      <c r="M55" s="72">
        <v>13.5151898029673</v>
      </c>
      <c r="N55" s="72">
        <v>12.5735247185824</v>
      </c>
      <c r="O55" s="72">
        <v>12.4990465308362</v>
      </c>
      <c r="P55" s="72">
        <v>13.1315412063961</v>
      </c>
      <c r="Q55" s="72">
        <v>12.9907730157693</v>
      </c>
      <c r="R55" s="72">
        <v>11.8398782651317</v>
      </c>
      <c r="S55" s="72">
        <v>11.6812454956042</v>
      </c>
      <c r="T55" s="72">
        <v>11.5890425588416</v>
      </c>
      <c r="U55" s="72">
        <v>11.2383501950256</v>
      </c>
    </row>
    <row r="56" spans="2:21" ht="12.75" customHeight="1">
      <c r="B56" s="71" t="s">
        <v>104</v>
      </c>
      <c r="C56" s="72" t="s">
        <v>171</v>
      </c>
      <c r="D56" s="72" t="s">
        <v>171</v>
      </c>
      <c r="E56" s="72" t="s">
        <v>171</v>
      </c>
      <c r="F56" s="72" t="s">
        <v>171</v>
      </c>
      <c r="G56" s="72">
        <v>4.7004442779</v>
      </c>
      <c r="H56" s="72" t="s">
        <v>171</v>
      </c>
      <c r="I56" s="72" t="s">
        <v>171</v>
      </c>
      <c r="J56" s="72" t="s">
        <v>171</v>
      </c>
      <c r="K56" s="72" t="s">
        <v>171</v>
      </c>
      <c r="L56" s="72" t="s">
        <v>171</v>
      </c>
      <c r="M56" s="72" t="s">
        <v>171</v>
      </c>
      <c r="N56" s="72" t="s">
        <v>171</v>
      </c>
      <c r="O56" s="72" t="s">
        <v>171</v>
      </c>
      <c r="P56" s="72" t="s">
        <v>171</v>
      </c>
      <c r="Q56" s="72" t="s">
        <v>171</v>
      </c>
      <c r="R56" s="72" t="s">
        <v>171</v>
      </c>
      <c r="S56" s="72" t="s">
        <v>171</v>
      </c>
      <c r="T56" s="72" t="s">
        <v>171</v>
      </c>
      <c r="U56" s="72" t="s">
        <v>171</v>
      </c>
    </row>
    <row r="57" spans="2:21" ht="12.75" customHeight="1">
      <c r="B57" s="71" t="s">
        <v>105</v>
      </c>
      <c r="C57" s="72" t="s">
        <v>171</v>
      </c>
      <c r="D57" s="72" t="s">
        <v>171</v>
      </c>
      <c r="E57" s="72" t="s">
        <v>171</v>
      </c>
      <c r="F57" s="72" t="s">
        <v>171</v>
      </c>
      <c r="G57" s="72" t="s">
        <v>171</v>
      </c>
      <c r="H57" s="72" t="s">
        <v>171</v>
      </c>
      <c r="I57" s="72" t="s">
        <v>171</v>
      </c>
      <c r="J57" s="72" t="s">
        <v>171</v>
      </c>
      <c r="K57" s="72">
        <v>0.943024446</v>
      </c>
      <c r="L57" s="72" t="s">
        <v>171</v>
      </c>
      <c r="M57" s="72" t="s">
        <v>171</v>
      </c>
      <c r="N57" s="72" t="s">
        <v>171</v>
      </c>
      <c r="O57" s="72" t="s">
        <v>171</v>
      </c>
      <c r="P57" s="72" t="s">
        <v>171</v>
      </c>
      <c r="Q57" s="72" t="s">
        <v>171</v>
      </c>
      <c r="R57" s="72" t="s">
        <v>171</v>
      </c>
      <c r="S57" s="72" t="s">
        <v>171</v>
      </c>
      <c r="T57" s="72" t="s">
        <v>171</v>
      </c>
      <c r="U57" s="72" t="s">
        <v>171</v>
      </c>
    </row>
    <row r="58" spans="2:21" ht="12.75" customHeight="1">
      <c r="B58" s="71" t="s">
        <v>49</v>
      </c>
      <c r="C58" s="72" t="s">
        <v>171</v>
      </c>
      <c r="D58" s="72" t="s">
        <v>171</v>
      </c>
      <c r="E58" s="72" t="s">
        <v>171</v>
      </c>
      <c r="F58" s="72" t="s">
        <v>171</v>
      </c>
      <c r="G58" s="72">
        <v>7.77336</v>
      </c>
      <c r="H58" s="72" t="s">
        <v>171</v>
      </c>
      <c r="I58" s="72" t="s">
        <v>171</v>
      </c>
      <c r="J58" s="72" t="s">
        <v>171</v>
      </c>
      <c r="K58" s="72" t="s">
        <v>171</v>
      </c>
      <c r="L58" s="72" t="s">
        <v>171</v>
      </c>
      <c r="M58" s="72" t="s">
        <v>171</v>
      </c>
      <c r="N58" s="72" t="s">
        <v>171</v>
      </c>
      <c r="O58" s="72" t="s">
        <v>171</v>
      </c>
      <c r="P58" s="72" t="s">
        <v>171</v>
      </c>
      <c r="Q58" s="72" t="s">
        <v>171</v>
      </c>
      <c r="R58" s="72" t="s">
        <v>171</v>
      </c>
      <c r="S58" s="72" t="s">
        <v>171</v>
      </c>
      <c r="T58" s="72" t="s">
        <v>171</v>
      </c>
      <c r="U58" s="72" t="s">
        <v>171</v>
      </c>
    </row>
    <row r="59" spans="2:21" ht="12.75" customHeight="1">
      <c r="B59" s="71" t="s">
        <v>50</v>
      </c>
      <c r="C59" s="72" t="s">
        <v>171</v>
      </c>
      <c r="D59" s="72" t="s">
        <v>171</v>
      </c>
      <c r="E59" s="72" t="s">
        <v>171</v>
      </c>
      <c r="F59" s="72" t="s">
        <v>171</v>
      </c>
      <c r="G59" s="72">
        <v>17.709342</v>
      </c>
      <c r="H59" s="72" t="s">
        <v>171</v>
      </c>
      <c r="I59" s="72" t="s">
        <v>171</v>
      </c>
      <c r="J59" s="72" t="s">
        <v>171</v>
      </c>
      <c r="K59" s="72" t="s">
        <v>171</v>
      </c>
      <c r="L59" s="72" t="s">
        <v>171</v>
      </c>
      <c r="M59" s="72" t="s">
        <v>171</v>
      </c>
      <c r="N59" s="72" t="s">
        <v>171</v>
      </c>
      <c r="O59" s="72" t="s">
        <v>171</v>
      </c>
      <c r="P59" s="72" t="s">
        <v>171</v>
      </c>
      <c r="Q59" s="72" t="s">
        <v>171</v>
      </c>
      <c r="R59" s="72" t="s">
        <v>171</v>
      </c>
      <c r="S59" s="72" t="s">
        <v>171</v>
      </c>
      <c r="T59" s="72" t="s">
        <v>171</v>
      </c>
      <c r="U59" s="72" t="s">
        <v>171</v>
      </c>
    </row>
    <row r="60" spans="2:21" ht="12.75" customHeight="1">
      <c r="B60" s="61" t="s">
        <v>149</v>
      </c>
      <c r="C60" s="73">
        <v>73.844853454193</v>
      </c>
      <c r="D60" s="73">
        <v>75.6086877844064</v>
      </c>
      <c r="E60" s="73">
        <v>79.776886600115</v>
      </c>
      <c r="F60" s="73">
        <v>82.1196714161004</v>
      </c>
      <c r="G60" s="73">
        <v>84.953269704207</v>
      </c>
      <c r="H60" s="73">
        <v>88.50828462857</v>
      </c>
      <c r="I60" s="73">
        <v>91.9775855622777</v>
      </c>
      <c r="J60" s="73">
        <v>93.5840882949655</v>
      </c>
      <c r="K60" s="73">
        <v>94.826378050091</v>
      </c>
      <c r="L60" s="73">
        <v>94.828271138642</v>
      </c>
      <c r="M60" s="73">
        <v>97.574787915775</v>
      </c>
      <c r="N60" s="73">
        <v>99.049635381313</v>
      </c>
      <c r="O60" s="73">
        <v>98.804079366249</v>
      </c>
      <c r="P60" s="73">
        <v>99.646080083648</v>
      </c>
      <c r="Q60" s="73">
        <v>101.092930591505</v>
      </c>
      <c r="R60" s="73">
        <v>101.221635654813</v>
      </c>
      <c r="S60" s="73">
        <v>101.433370571494</v>
      </c>
      <c r="T60" s="73">
        <v>99.944810211873</v>
      </c>
      <c r="U60" s="73">
        <v>98.571456769599</v>
      </c>
    </row>
    <row r="61" spans="2:21" ht="12.75" customHeight="1">
      <c r="B61" s="61" t="s">
        <v>106</v>
      </c>
      <c r="C61" s="73" t="s">
        <v>171</v>
      </c>
      <c r="D61" s="73" t="s">
        <v>171</v>
      </c>
      <c r="E61" s="73" t="s">
        <v>171</v>
      </c>
      <c r="F61" s="73" t="s">
        <v>171</v>
      </c>
      <c r="G61" s="73" t="s">
        <v>171</v>
      </c>
      <c r="H61" s="73">
        <v>0.068956608</v>
      </c>
      <c r="I61" s="73" t="s">
        <v>171</v>
      </c>
      <c r="J61" s="73" t="s">
        <v>171</v>
      </c>
      <c r="K61" s="73" t="s">
        <v>171</v>
      </c>
      <c r="L61" s="73" t="s">
        <v>171</v>
      </c>
      <c r="M61" s="73" t="s">
        <v>171</v>
      </c>
      <c r="N61" s="73" t="s">
        <v>171</v>
      </c>
      <c r="O61" s="73" t="s">
        <v>171</v>
      </c>
      <c r="P61" s="73" t="s">
        <v>171</v>
      </c>
      <c r="Q61" s="73" t="s">
        <v>171</v>
      </c>
      <c r="R61" s="73" t="s">
        <v>171</v>
      </c>
      <c r="S61" s="73" t="s">
        <v>171</v>
      </c>
      <c r="T61" s="73" t="s">
        <v>171</v>
      </c>
      <c r="U61" s="73" t="s">
        <v>171</v>
      </c>
    </row>
    <row r="62" spans="2:21" ht="12.75" customHeight="1">
      <c r="B62" s="61" t="s">
        <v>107</v>
      </c>
      <c r="C62" s="73" t="s">
        <v>171</v>
      </c>
      <c r="D62" s="73" t="s">
        <v>171</v>
      </c>
      <c r="E62" s="73" t="s">
        <v>171</v>
      </c>
      <c r="F62" s="73" t="s">
        <v>171</v>
      </c>
      <c r="G62" s="73">
        <v>11.8818</v>
      </c>
      <c r="H62" s="73" t="s">
        <v>171</v>
      </c>
      <c r="I62" s="73" t="s">
        <v>171</v>
      </c>
      <c r="J62" s="73" t="s">
        <v>171</v>
      </c>
      <c r="K62" s="73" t="s">
        <v>171</v>
      </c>
      <c r="L62" s="73" t="s">
        <v>171</v>
      </c>
      <c r="M62" s="73" t="s">
        <v>171</v>
      </c>
      <c r="N62" s="73" t="s">
        <v>171</v>
      </c>
      <c r="O62" s="73" t="s">
        <v>171</v>
      </c>
      <c r="P62" s="73" t="s">
        <v>171</v>
      </c>
      <c r="Q62" s="73" t="s">
        <v>171</v>
      </c>
      <c r="R62" s="73" t="s">
        <v>171</v>
      </c>
      <c r="S62" s="73" t="s">
        <v>171</v>
      </c>
      <c r="T62" s="73" t="s">
        <v>171</v>
      </c>
      <c r="U62" s="73" t="s">
        <v>171</v>
      </c>
    </row>
    <row r="63" spans="2:21" ht="12.75" customHeight="1">
      <c r="B63" s="61" t="s">
        <v>108</v>
      </c>
      <c r="C63" s="73" t="s">
        <v>171</v>
      </c>
      <c r="D63" s="73" t="s">
        <v>171</v>
      </c>
      <c r="E63" s="73" t="s">
        <v>171</v>
      </c>
      <c r="F63" s="73">
        <v>6.937602</v>
      </c>
      <c r="G63" s="73" t="s">
        <v>171</v>
      </c>
      <c r="H63" s="73" t="s">
        <v>171</v>
      </c>
      <c r="I63" s="73" t="s">
        <v>171</v>
      </c>
      <c r="J63" s="73" t="s">
        <v>171</v>
      </c>
      <c r="K63" s="73" t="s">
        <v>171</v>
      </c>
      <c r="L63" s="73" t="s">
        <v>171</v>
      </c>
      <c r="M63" s="73" t="s">
        <v>171</v>
      </c>
      <c r="N63" s="73" t="s">
        <v>171</v>
      </c>
      <c r="O63" s="73" t="s">
        <v>171</v>
      </c>
      <c r="P63" s="73" t="s">
        <v>171</v>
      </c>
      <c r="Q63" s="73" t="s">
        <v>171</v>
      </c>
      <c r="R63" s="73" t="s">
        <v>171</v>
      </c>
      <c r="S63" s="73" t="s">
        <v>171</v>
      </c>
      <c r="T63" s="73" t="s">
        <v>171</v>
      </c>
      <c r="U63" s="73" t="s">
        <v>171</v>
      </c>
    </row>
    <row r="64" spans="2:21" ht="12.75" customHeight="1">
      <c r="B64" s="61" t="s">
        <v>51</v>
      </c>
      <c r="C64" s="73" t="s">
        <v>171</v>
      </c>
      <c r="D64" s="73" t="s">
        <v>171</v>
      </c>
      <c r="E64" s="73" t="s">
        <v>171</v>
      </c>
      <c r="F64" s="73">
        <v>8.08416</v>
      </c>
      <c r="G64" s="73">
        <v>10.12347</v>
      </c>
      <c r="H64" s="73" t="s">
        <v>171</v>
      </c>
      <c r="I64" s="73" t="s">
        <v>171</v>
      </c>
      <c r="J64" s="73" t="s">
        <v>171</v>
      </c>
      <c r="K64" s="73" t="s">
        <v>171</v>
      </c>
      <c r="L64" s="73" t="s">
        <v>171</v>
      </c>
      <c r="M64" s="73" t="s">
        <v>171</v>
      </c>
      <c r="N64" s="73" t="s">
        <v>171</v>
      </c>
      <c r="O64" s="73" t="s">
        <v>171</v>
      </c>
      <c r="P64" s="73" t="s">
        <v>171</v>
      </c>
      <c r="Q64" s="73" t="s">
        <v>171</v>
      </c>
      <c r="R64" s="73" t="s">
        <v>171</v>
      </c>
      <c r="S64" s="73" t="s">
        <v>171</v>
      </c>
      <c r="T64" s="73" t="s">
        <v>171</v>
      </c>
      <c r="U64" s="73" t="s">
        <v>171</v>
      </c>
    </row>
    <row r="65" spans="2:21" ht="12.75" customHeight="1">
      <c r="B65" s="71" t="s">
        <v>150</v>
      </c>
      <c r="C65" s="72" t="s">
        <v>171</v>
      </c>
      <c r="D65" s="72" t="s">
        <v>171</v>
      </c>
      <c r="E65" s="72" t="s">
        <v>171</v>
      </c>
      <c r="F65" s="72" t="s">
        <v>171</v>
      </c>
      <c r="G65" s="72">
        <v>720.027</v>
      </c>
      <c r="H65" s="72" t="s">
        <v>171</v>
      </c>
      <c r="I65" s="72" t="s">
        <v>171</v>
      </c>
      <c r="J65" s="72" t="s">
        <v>171</v>
      </c>
      <c r="K65" s="72" t="s">
        <v>171</v>
      </c>
      <c r="L65" s="72" t="s">
        <v>171</v>
      </c>
      <c r="M65" s="72" t="s">
        <v>171</v>
      </c>
      <c r="N65" s="72" t="s">
        <v>171</v>
      </c>
      <c r="O65" s="72" t="s">
        <v>171</v>
      </c>
      <c r="P65" s="72" t="s">
        <v>171</v>
      </c>
      <c r="Q65" s="72" t="s">
        <v>171</v>
      </c>
      <c r="R65" s="72" t="s">
        <v>171</v>
      </c>
      <c r="S65" s="72" t="s">
        <v>171</v>
      </c>
      <c r="T65" s="72" t="s">
        <v>171</v>
      </c>
      <c r="U65" s="72" t="s">
        <v>171</v>
      </c>
    </row>
    <row r="66" spans="2:21" ht="12.75" customHeight="1">
      <c r="B66" s="71" t="s">
        <v>4</v>
      </c>
      <c r="C66" s="72">
        <v>37.52994021</v>
      </c>
      <c r="D66" s="72" t="s">
        <v>171</v>
      </c>
      <c r="E66" s="72" t="s">
        <v>171</v>
      </c>
      <c r="F66" s="72" t="s">
        <v>171</v>
      </c>
      <c r="G66" s="72">
        <v>48.22062042</v>
      </c>
      <c r="H66" s="72" t="s">
        <v>171</v>
      </c>
      <c r="I66" s="72" t="s">
        <v>171</v>
      </c>
      <c r="J66" s="72" t="s">
        <v>171</v>
      </c>
      <c r="K66" s="72" t="s">
        <v>171</v>
      </c>
      <c r="L66" s="72" t="s">
        <v>171</v>
      </c>
      <c r="M66" s="72" t="s">
        <v>171</v>
      </c>
      <c r="N66" s="72" t="s">
        <v>171</v>
      </c>
      <c r="O66" s="72" t="s">
        <v>171</v>
      </c>
      <c r="P66" s="72" t="s">
        <v>171</v>
      </c>
      <c r="Q66" s="72" t="s">
        <v>171</v>
      </c>
      <c r="R66" s="72" t="s">
        <v>171</v>
      </c>
      <c r="S66" s="72" t="s">
        <v>171</v>
      </c>
      <c r="T66" s="72" t="s">
        <v>171</v>
      </c>
      <c r="U66" s="72" t="s">
        <v>171</v>
      </c>
    </row>
    <row r="67" spans="2:21" ht="12.75" customHeight="1">
      <c r="B67" s="71" t="s">
        <v>109</v>
      </c>
      <c r="C67" s="72" t="s">
        <v>171</v>
      </c>
      <c r="D67" s="72" t="s">
        <v>171</v>
      </c>
      <c r="E67" s="72" t="s">
        <v>171</v>
      </c>
      <c r="F67" s="72" t="s">
        <v>171</v>
      </c>
      <c r="G67" s="72">
        <v>0.05544</v>
      </c>
      <c r="H67" s="72" t="s">
        <v>171</v>
      </c>
      <c r="I67" s="72" t="s">
        <v>171</v>
      </c>
      <c r="J67" s="72" t="s">
        <v>171</v>
      </c>
      <c r="K67" s="72" t="s">
        <v>171</v>
      </c>
      <c r="L67" s="72" t="s">
        <v>171</v>
      </c>
      <c r="M67" s="72" t="s">
        <v>171</v>
      </c>
      <c r="N67" s="72" t="s">
        <v>171</v>
      </c>
      <c r="O67" s="72" t="s">
        <v>171</v>
      </c>
      <c r="P67" s="72" t="s">
        <v>171</v>
      </c>
      <c r="Q67" s="72" t="s">
        <v>171</v>
      </c>
      <c r="R67" s="72" t="s">
        <v>171</v>
      </c>
      <c r="S67" s="72" t="s">
        <v>171</v>
      </c>
      <c r="T67" s="72" t="s">
        <v>171</v>
      </c>
      <c r="U67" s="72" t="s">
        <v>171</v>
      </c>
    </row>
    <row r="68" spans="2:21" ht="12.75" customHeight="1">
      <c r="B68" s="71" t="s">
        <v>110</v>
      </c>
      <c r="C68" s="72" t="s">
        <v>171</v>
      </c>
      <c r="D68" s="72" t="s">
        <v>171</v>
      </c>
      <c r="E68" s="72" t="s">
        <v>171</v>
      </c>
      <c r="F68" s="72" t="s">
        <v>171</v>
      </c>
      <c r="G68" s="72">
        <v>0.583191</v>
      </c>
      <c r="H68" s="72" t="s">
        <v>171</v>
      </c>
      <c r="I68" s="72" t="s">
        <v>171</v>
      </c>
      <c r="J68" s="72" t="s">
        <v>171</v>
      </c>
      <c r="K68" s="72" t="s">
        <v>171</v>
      </c>
      <c r="L68" s="72" t="s">
        <v>171</v>
      </c>
      <c r="M68" s="72">
        <v>0.50148</v>
      </c>
      <c r="N68" s="72" t="s">
        <v>171</v>
      </c>
      <c r="O68" s="72" t="s">
        <v>171</v>
      </c>
      <c r="P68" s="72" t="s">
        <v>171</v>
      </c>
      <c r="Q68" s="72" t="s">
        <v>171</v>
      </c>
      <c r="R68" s="72" t="s">
        <v>171</v>
      </c>
      <c r="S68" s="72" t="s">
        <v>171</v>
      </c>
      <c r="T68" s="72" t="s">
        <v>171</v>
      </c>
      <c r="U68" s="72" t="s">
        <v>171</v>
      </c>
    </row>
    <row r="69" spans="2:21" ht="12.75" customHeight="1">
      <c r="B69" s="71" t="s">
        <v>151</v>
      </c>
      <c r="C69" s="72" t="s">
        <v>171</v>
      </c>
      <c r="D69" s="72" t="s">
        <v>171</v>
      </c>
      <c r="E69" s="72" t="s">
        <v>171</v>
      </c>
      <c r="F69" s="72" t="s">
        <v>171</v>
      </c>
      <c r="G69" s="72">
        <v>0.010592484</v>
      </c>
      <c r="H69" s="72" t="s">
        <v>171</v>
      </c>
      <c r="I69" s="72" t="s">
        <v>171</v>
      </c>
      <c r="J69" s="72" t="s">
        <v>171</v>
      </c>
      <c r="K69" s="72" t="s">
        <v>171</v>
      </c>
      <c r="L69" s="72" t="s">
        <v>171</v>
      </c>
      <c r="M69" s="72" t="s">
        <v>171</v>
      </c>
      <c r="N69" s="72" t="s">
        <v>171</v>
      </c>
      <c r="O69" s="72" t="s">
        <v>171</v>
      </c>
      <c r="P69" s="72" t="s">
        <v>171</v>
      </c>
      <c r="Q69" s="72" t="s">
        <v>171</v>
      </c>
      <c r="R69" s="72" t="s">
        <v>171</v>
      </c>
      <c r="S69" s="72" t="s">
        <v>171</v>
      </c>
      <c r="T69" s="72" t="s">
        <v>171</v>
      </c>
      <c r="U69" s="72" t="s">
        <v>171</v>
      </c>
    </row>
    <row r="70" spans="2:21" ht="12.75" customHeight="1">
      <c r="B70" s="61" t="s">
        <v>52</v>
      </c>
      <c r="C70" s="73">
        <v>3.1572303</v>
      </c>
      <c r="D70" s="73" t="s">
        <v>171</v>
      </c>
      <c r="E70" s="73" t="s">
        <v>171</v>
      </c>
      <c r="F70" s="73" t="s">
        <v>171</v>
      </c>
      <c r="G70" s="73" t="s">
        <v>171</v>
      </c>
      <c r="H70" s="73" t="s">
        <v>171</v>
      </c>
      <c r="I70" s="73">
        <v>3.68844</v>
      </c>
      <c r="J70" s="73" t="s">
        <v>171</v>
      </c>
      <c r="K70" s="73" t="s">
        <v>171</v>
      </c>
      <c r="L70" s="73" t="s">
        <v>171</v>
      </c>
      <c r="M70" s="73">
        <v>3.363507</v>
      </c>
      <c r="N70" s="73" t="s">
        <v>171</v>
      </c>
      <c r="O70" s="73" t="s">
        <v>171</v>
      </c>
      <c r="P70" s="73" t="s">
        <v>171</v>
      </c>
      <c r="Q70" s="73" t="s">
        <v>171</v>
      </c>
      <c r="R70" s="73">
        <v>3.532641</v>
      </c>
      <c r="S70" s="73" t="s">
        <v>171</v>
      </c>
      <c r="T70" s="73" t="s">
        <v>171</v>
      </c>
      <c r="U70" s="73" t="s">
        <v>171</v>
      </c>
    </row>
    <row r="71" spans="2:21" ht="12.75" customHeight="1">
      <c r="B71" s="61" t="s">
        <v>111</v>
      </c>
      <c r="C71" s="73" t="s">
        <v>171</v>
      </c>
      <c r="D71" s="73" t="s">
        <v>171</v>
      </c>
      <c r="E71" s="73" t="s">
        <v>171</v>
      </c>
      <c r="F71" s="73" t="s">
        <v>171</v>
      </c>
      <c r="G71" s="73">
        <v>18.6807348</v>
      </c>
      <c r="H71" s="73" t="s">
        <v>171</v>
      </c>
      <c r="I71" s="73" t="s">
        <v>171</v>
      </c>
      <c r="J71" s="73" t="s">
        <v>171</v>
      </c>
      <c r="K71" s="73" t="s">
        <v>171</v>
      </c>
      <c r="L71" s="73" t="s">
        <v>171</v>
      </c>
      <c r="M71" s="73">
        <v>25.1475</v>
      </c>
      <c r="N71" s="73" t="s">
        <v>171</v>
      </c>
      <c r="O71" s="73" t="s">
        <v>171</v>
      </c>
      <c r="P71" s="73" t="s">
        <v>171</v>
      </c>
      <c r="Q71" s="73" t="s">
        <v>171</v>
      </c>
      <c r="R71" s="73" t="s">
        <v>171</v>
      </c>
      <c r="S71" s="73" t="s">
        <v>171</v>
      </c>
      <c r="T71" s="73" t="s">
        <v>171</v>
      </c>
      <c r="U71" s="73" t="s">
        <v>171</v>
      </c>
    </row>
    <row r="72" spans="2:21" ht="12.75" customHeight="1">
      <c r="B72" s="61" t="s">
        <v>5</v>
      </c>
      <c r="C72" s="73">
        <v>3.44242143920695</v>
      </c>
      <c r="D72" s="73">
        <v>3.26862762431134</v>
      </c>
      <c r="E72" s="73">
        <v>2.88573774323974</v>
      </c>
      <c r="F72" s="73">
        <v>2.99797187178724</v>
      </c>
      <c r="G72" s="73">
        <v>2.69288693906709</v>
      </c>
      <c r="H72" s="73">
        <v>2.86654442702496</v>
      </c>
      <c r="I72" s="73">
        <v>2.82465750687063</v>
      </c>
      <c r="J72" s="73">
        <v>2.81235542503551</v>
      </c>
      <c r="K72" s="73">
        <v>2.6007306688079</v>
      </c>
      <c r="L72" s="73">
        <v>2.61354682727733</v>
      </c>
      <c r="M72" s="73">
        <v>2.67352605697706</v>
      </c>
      <c r="N72" s="73">
        <v>2.84586689308226</v>
      </c>
      <c r="O72" s="73">
        <v>2.85804920728391</v>
      </c>
      <c r="P72" s="73">
        <v>3.12305255267599</v>
      </c>
      <c r="Q72" s="73">
        <v>3.15143090602108</v>
      </c>
      <c r="R72" s="73">
        <v>3.12869825865177</v>
      </c>
      <c r="S72" s="73">
        <v>3.35704024443558</v>
      </c>
      <c r="T72" s="73">
        <v>3.4746769011502</v>
      </c>
      <c r="U72" s="73">
        <v>3.37449201580776</v>
      </c>
    </row>
    <row r="73" spans="2:21" ht="12.75" customHeight="1">
      <c r="B73" s="61" t="s">
        <v>6</v>
      </c>
      <c r="C73" s="73">
        <v>10.68228</v>
      </c>
      <c r="D73" s="73" t="s">
        <v>171</v>
      </c>
      <c r="E73" s="73" t="s">
        <v>171</v>
      </c>
      <c r="F73" s="73" t="s">
        <v>171</v>
      </c>
      <c r="G73" s="73">
        <v>9.36285</v>
      </c>
      <c r="H73" s="73" t="s">
        <v>171</v>
      </c>
      <c r="I73" s="73">
        <v>6.64377</v>
      </c>
      <c r="J73" s="73" t="s">
        <v>171</v>
      </c>
      <c r="K73" s="73" t="s">
        <v>171</v>
      </c>
      <c r="L73" s="73" t="s">
        <v>171</v>
      </c>
      <c r="M73" s="73" t="s">
        <v>171</v>
      </c>
      <c r="N73" s="73" t="s">
        <v>171</v>
      </c>
      <c r="O73" s="73" t="s">
        <v>171</v>
      </c>
      <c r="P73" s="73" t="s">
        <v>171</v>
      </c>
      <c r="Q73" s="73" t="s">
        <v>171</v>
      </c>
      <c r="R73" s="73" t="s">
        <v>171</v>
      </c>
      <c r="S73" s="73" t="s">
        <v>171</v>
      </c>
      <c r="T73" s="73" t="s">
        <v>171</v>
      </c>
      <c r="U73" s="73" t="s">
        <v>171</v>
      </c>
    </row>
    <row r="74" spans="2:21" ht="12.75" customHeight="1">
      <c r="B74" s="61" t="s">
        <v>53</v>
      </c>
      <c r="C74" s="73">
        <v>18.4632870013252</v>
      </c>
      <c r="D74" s="73">
        <v>16.8057499131146</v>
      </c>
      <c r="E74" s="73">
        <v>15.7986196573619</v>
      </c>
      <c r="F74" s="73">
        <v>14.7931911691645</v>
      </c>
      <c r="G74" s="73">
        <v>13.8878014504579</v>
      </c>
      <c r="H74" s="73">
        <v>13.645774206595</v>
      </c>
      <c r="I74" s="73">
        <v>13.4368726251921</v>
      </c>
      <c r="J74" s="73">
        <v>12.998743415901</v>
      </c>
      <c r="K74" s="73">
        <v>12.5421781324656</v>
      </c>
      <c r="L74" s="73">
        <v>12.0449392509172</v>
      </c>
      <c r="M74" s="73">
        <v>12.0859705767034</v>
      </c>
      <c r="N74" s="73">
        <v>12.2406248033951</v>
      </c>
      <c r="O74" s="73">
        <v>12.0518751955754</v>
      </c>
      <c r="P74" s="73">
        <v>11.751323957625</v>
      </c>
      <c r="Q74" s="73">
        <v>11.5373208099075</v>
      </c>
      <c r="R74" s="73">
        <v>11.6727250937691</v>
      </c>
      <c r="S74" s="73">
        <v>12.0676543900108</v>
      </c>
      <c r="T74" s="73">
        <v>11.6907666878632</v>
      </c>
      <c r="U74" s="73">
        <v>11.543149008476</v>
      </c>
    </row>
    <row r="75" spans="2:21" ht="12.75" customHeight="1">
      <c r="B75" s="71" t="s">
        <v>54</v>
      </c>
      <c r="C75" s="72" t="s">
        <v>171</v>
      </c>
      <c r="D75" s="72" t="s">
        <v>171</v>
      </c>
      <c r="E75" s="72" t="s">
        <v>171</v>
      </c>
      <c r="F75" s="72" t="s">
        <v>171</v>
      </c>
      <c r="G75" s="72">
        <v>40.63668</v>
      </c>
      <c r="H75" s="72" t="s">
        <v>171</v>
      </c>
      <c r="I75" s="72" t="s">
        <v>171</v>
      </c>
      <c r="J75" s="72" t="s">
        <v>171</v>
      </c>
      <c r="K75" s="72" t="s">
        <v>171</v>
      </c>
      <c r="L75" s="72">
        <v>36.729</v>
      </c>
      <c r="M75" s="72">
        <v>37.49886</v>
      </c>
      <c r="N75" s="72">
        <v>36.89658</v>
      </c>
      <c r="O75" s="72">
        <v>36.99171</v>
      </c>
      <c r="P75" s="72">
        <v>37.29348</v>
      </c>
      <c r="Q75" s="72" t="s">
        <v>171</v>
      </c>
      <c r="R75" s="72" t="s">
        <v>171</v>
      </c>
      <c r="S75" s="72" t="s">
        <v>171</v>
      </c>
      <c r="T75" s="72" t="s">
        <v>171</v>
      </c>
      <c r="U75" s="72" t="s">
        <v>171</v>
      </c>
    </row>
    <row r="76" spans="2:21" ht="12.75" customHeight="1">
      <c r="B76" s="71" t="s">
        <v>7</v>
      </c>
      <c r="C76" s="72">
        <v>5.53596781977488</v>
      </c>
      <c r="D76" s="72">
        <v>5.60639926620062</v>
      </c>
      <c r="E76" s="72">
        <v>5.60934125408309</v>
      </c>
      <c r="F76" s="72">
        <v>5.74295526751649</v>
      </c>
      <c r="G76" s="72">
        <v>5.67831739364114</v>
      </c>
      <c r="H76" s="72">
        <v>5.76115297702596</v>
      </c>
      <c r="I76" s="72">
        <v>5.85815179245605</v>
      </c>
      <c r="J76" s="72">
        <v>5.71116685348738</v>
      </c>
      <c r="K76" s="72">
        <v>5.72936156237689</v>
      </c>
      <c r="L76" s="72">
        <v>5.6263029706808</v>
      </c>
      <c r="M76" s="72">
        <v>5.65527200324875</v>
      </c>
      <c r="N76" s="72">
        <v>5.77689790951661</v>
      </c>
      <c r="O76" s="72">
        <v>5.69858614781423</v>
      </c>
      <c r="P76" s="72">
        <v>5.70222553452804</v>
      </c>
      <c r="Q76" s="72">
        <v>5.55377303446648</v>
      </c>
      <c r="R76" s="72">
        <v>5.48818318779927</v>
      </c>
      <c r="S76" s="72">
        <v>5.56632419259311</v>
      </c>
      <c r="T76" s="72">
        <v>5.61486866724899</v>
      </c>
      <c r="U76" s="72">
        <v>5.59087276643024</v>
      </c>
    </row>
    <row r="77" spans="2:21" ht="12.75" customHeight="1">
      <c r="B77" s="71" t="s">
        <v>112</v>
      </c>
      <c r="C77" s="72" t="s">
        <v>171</v>
      </c>
      <c r="D77" s="72" t="s">
        <v>171</v>
      </c>
      <c r="E77" s="72" t="s">
        <v>171</v>
      </c>
      <c r="F77" s="72" t="s">
        <v>171</v>
      </c>
      <c r="G77" s="72">
        <v>0.23604</v>
      </c>
      <c r="H77" s="72" t="s">
        <v>171</v>
      </c>
      <c r="I77" s="72" t="s">
        <v>171</v>
      </c>
      <c r="J77" s="72" t="s">
        <v>171</v>
      </c>
      <c r="K77" s="72" t="s">
        <v>171</v>
      </c>
      <c r="L77" s="72" t="s">
        <v>171</v>
      </c>
      <c r="M77" s="72" t="s">
        <v>171</v>
      </c>
      <c r="N77" s="72" t="s">
        <v>171</v>
      </c>
      <c r="O77" s="72" t="s">
        <v>171</v>
      </c>
      <c r="P77" s="72" t="s">
        <v>171</v>
      </c>
      <c r="Q77" s="72" t="s">
        <v>171</v>
      </c>
      <c r="R77" s="72" t="s">
        <v>171</v>
      </c>
      <c r="S77" s="72" t="s">
        <v>171</v>
      </c>
      <c r="T77" s="72" t="s">
        <v>171</v>
      </c>
      <c r="U77" s="72" t="s">
        <v>171</v>
      </c>
    </row>
    <row r="78" spans="2:21" ht="12.75" customHeight="1">
      <c r="B78" s="71" t="s">
        <v>55</v>
      </c>
      <c r="C78" s="72" t="s">
        <v>171</v>
      </c>
      <c r="D78" s="72" t="s">
        <v>171</v>
      </c>
      <c r="E78" s="72" t="s">
        <v>171</v>
      </c>
      <c r="F78" s="72" t="s">
        <v>171</v>
      </c>
      <c r="G78" s="72">
        <v>0.06258417669</v>
      </c>
      <c r="H78" s="72" t="s">
        <v>171</v>
      </c>
      <c r="I78" s="72" t="s">
        <v>171</v>
      </c>
      <c r="J78" s="72" t="s">
        <v>171</v>
      </c>
      <c r="K78" s="72" t="s">
        <v>171</v>
      </c>
      <c r="L78" s="72" t="s">
        <v>171</v>
      </c>
      <c r="M78" s="72" t="s">
        <v>171</v>
      </c>
      <c r="N78" s="72" t="s">
        <v>171</v>
      </c>
      <c r="O78" s="72" t="s">
        <v>171</v>
      </c>
      <c r="P78" s="72" t="s">
        <v>171</v>
      </c>
      <c r="Q78" s="72" t="s">
        <v>171</v>
      </c>
      <c r="R78" s="72" t="s">
        <v>171</v>
      </c>
      <c r="S78" s="72" t="s">
        <v>171</v>
      </c>
      <c r="T78" s="72" t="s">
        <v>171</v>
      </c>
      <c r="U78" s="72" t="s">
        <v>171</v>
      </c>
    </row>
    <row r="79" spans="2:21" ht="12.75" customHeight="1">
      <c r="B79" s="71" t="s">
        <v>8</v>
      </c>
      <c r="C79" s="72">
        <v>3.03975</v>
      </c>
      <c r="D79" s="72" t="s">
        <v>171</v>
      </c>
      <c r="E79" s="72" t="s">
        <v>171</v>
      </c>
      <c r="F79" s="72" t="s">
        <v>171</v>
      </c>
      <c r="G79" s="72">
        <v>4.659963</v>
      </c>
      <c r="H79" s="72" t="s">
        <v>171</v>
      </c>
      <c r="I79" s="72" t="s">
        <v>171</v>
      </c>
      <c r="J79" s="72" t="s">
        <v>171</v>
      </c>
      <c r="K79" s="72">
        <v>18.37521</v>
      </c>
      <c r="L79" s="72" t="s">
        <v>171</v>
      </c>
      <c r="M79" s="72">
        <v>4.83651</v>
      </c>
      <c r="N79" s="72" t="s">
        <v>171</v>
      </c>
      <c r="O79" s="72" t="s">
        <v>171</v>
      </c>
      <c r="P79" s="72" t="s">
        <v>171</v>
      </c>
      <c r="Q79" s="72" t="s">
        <v>171</v>
      </c>
      <c r="R79" s="72" t="s">
        <v>171</v>
      </c>
      <c r="S79" s="72" t="s">
        <v>171</v>
      </c>
      <c r="T79" s="72" t="s">
        <v>171</v>
      </c>
      <c r="U79" s="72" t="s">
        <v>171</v>
      </c>
    </row>
    <row r="80" spans="2:21" ht="12.75" customHeight="1">
      <c r="B80" s="61" t="s">
        <v>113</v>
      </c>
      <c r="C80" s="73">
        <v>10.57308</v>
      </c>
      <c r="D80" s="73" t="s">
        <v>171</v>
      </c>
      <c r="E80" s="73" t="s">
        <v>171</v>
      </c>
      <c r="F80" s="73" t="s">
        <v>171</v>
      </c>
      <c r="G80" s="73" t="s">
        <v>171</v>
      </c>
      <c r="H80" s="73" t="s">
        <v>171</v>
      </c>
      <c r="I80" s="73" t="s">
        <v>171</v>
      </c>
      <c r="J80" s="73" t="s">
        <v>171</v>
      </c>
      <c r="K80" s="73" t="s">
        <v>171</v>
      </c>
      <c r="L80" s="73" t="s">
        <v>171</v>
      </c>
      <c r="M80" s="73" t="s">
        <v>171</v>
      </c>
      <c r="N80" s="73" t="s">
        <v>171</v>
      </c>
      <c r="O80" s="73" t="s">
        <v>171</v>
      </c>
      <c r="P80" s="73" t="s">
        <v>171</v>
      </c>
      <c r="Q80" s="73" t="s">
        <v>171</v>
      </c>
      <c r="R80" s="73" t="s">
        <v>171</v>
      </c>
      <c r="S80" s="73" t="s">
        <v>171</v>
      </c>
      <c r="T80" s="73" t="s">
        <v>171</v>
      </c>
      <c r="U80" s="73" t="s">
        <v>171</v>
      </c>
    </row>
    <row r="81" spans="2:21" ht="12.75" customHeight="1">
      <c r="B81" s="61" t="s">
        <v>152</v>
      </c>
      <c r="C81" s="73">
        <v>22.17474</v>
      </c>
      <c r="D81" s="73" t="s">
        <v>171</v>
      </c>
      <c r="E81" s="73" t="s">
        <v>171</v>
      </c>
      <c r="F81" s="73" t="s">
        <v>171</v>
      </c>
      <c r="G81" s="73" t="s">
        <v>171</v>
      </c>
      <c r="H81" s="73" t="s">
        <v>171</v>
      </c>
      <c r="I81" s="73" t="s">
        <v>171</v>
      </c>
      <c r="J81" s="73" t="s">
        <v>171</v>
      </c>
      <c r="K81" s="73" t="s">
        <v>171</v>
      </c>
      <c r="L81" s="73" t="s">
        <v>171</v>
      </c>
      <c r="M81" s="73" t="s">
        <v>171</v>
      </c>
      <c r="N81" s="73" t="s">
        <v>171</v>
      </c>
      <c r="O81" s="73" t="s">
        <v>171</v>
      </c>
      <c r="P81" s="73" t="s">
        <v>171</v>
      </c>
      <c r="Q81" s="73" t="s">
        <v>171</v>
      </c>
      <c r="R81" s="73" t="s">
        <v>171</v>
      </c>
      <c r="S81" s="73" t="s">
        <v>171</v>
      </c>
      <c r="T81" s="73" t="s">
        <v>171</v>
      </c>
      <c r="U81" s="73" t="s">
        <v>171</v>
      </c>
    </row>
    <row r="82" spans="2:21" ht="12.75" customHeight="1">
      <c r="B82" s="61" t="s">
        <v>114</v>
      </c>
      <c r="C82" s="73" t="s">
        <v>171</v>
      </c>
      <c r="D82" s="73" t="s">
        <v>171</v>
      </c>
      <c r="E82" s="73" t="s">
        <v>171</v>
      </c>
      <c r="F82" s="73" t="s">
        <v>171</v>
      </c>
      <c r="G82" s="73">
        <v>3.10758</v>
      </c>
      <c r="H82" s="73" t="s">
        <v>171</v>
      </c>
      <c r="I82" s="73" t="s">
        <v>171</v>
      </c>
      <c r="J82" s="73" t="s">
        <v>171</v>
      </c>
      <c r="K82" s="73" t="s">
        <v>171</v>
      </c>
      <c r="L82" s="73" t="s">
        <v>171</v>
      </c>
      <c r="M82" s="73" t="s">
        <v>171</v>
      </c>
      <c r="N82" s="73" t="s">
        <v>171</v>
      </c>
      <c r="O82" s="73" t="s">
        <v>171</v>
      </c>
      <c r="P82" s="73" t="s">
        <v>171</v>
      </c>
      <c r="Q82" s="73" t="s">
        <v>171</v>
      </c>
      <c r="R82" s="73" t="s">
        <v>171</v>
      </c>
      <c r="S82" s="73" t="s">
        <v>171</v>
      </c>
      <c r="T82" s="73" t="s">
        <v>171</v>
      </c>
      <c r="U82" s="73" t="s">
        <v>171</v>
      </c>
    </row>
    <row r="83" spans="2:21" ht="12.75" customHeight="1">
      <c r="B83" s="61" t="s">
        <v>115</v>
      </c>
      <c r="C83" s="73" t="s">
        <v>171</v>
      </c>
      <c r="D83" s="73" t="s">
        <v>171</v>
      </c>
      <c r="E83" s="73" t="s">
        <v>171</v>
      </c>
      <c r="F83" s="73" t="s">
        <v>171</v>
      </c>
      <c r="G83" s="73">
        <v>1.58172</v>
      </c>
      <c r="H83" s="73">
        <v>0.08127</v>
      </c>
      <c r="I83" s="73">
        <v>0.10017</v>
      </c>
      <c r="J83" s="73">
        <v>0.12285</v>
      </c>
      <c r="K83" s="73">
        <v>0.13272</v>
      </c>
      <c r="L83" s="73">
        <v>0.14322</v>
      </c>
      <c r="M83" s="73">
        <v>0.15498</v>
      </c>
      <c r="N83" s="73" t="s">
        <v>171</v>
      </c>
      <c r="O83" s="73" t="s">
        <v>171</v>
      </c>
      <c r="P83" s="73" t="s">
        <v>171</v>
      </c>
      <c r="Q83" s="73" t="s">
        <v>171</v>
      </c>
      <c r="R83" s="73" t="s">
        <v>171</v>
      </c>
      <c r="S83" s="73" t="s">
        <v>171</v>
      </c>
      <c r="T83" s="73" t="s">
        <v>171</v>
      </c>
      <c r="U83" s="73" t="s">
        <v>171</v>
      </c>
    </row>
    <row r="84" spans="2:21" ht="12.75" customHeight="1">
      <c r="B84" s="61" t="s">
        <v>56</v>
      </c>
      <c r="C84" s="73">
        <v>2.72355353547427</v>
      </c>
      <c r="D84" s="73">
        <v>2.6355128622182</v>
      </c>
      <c r="E84" s="73">
        <v>2.09191749002176</v>
      </c>
      <c r="F84" s="73">
        <v>1.64774884329544</v>
      </c>
      <c r="G84" s="73">
        <v>1.66182545784887</v>
      </c>
      <c r="H84" s="73">
        <v>1.60446843887738</v>
      </c>
      <c r="I84" s="73">
        <v>1.61299995135905</v>
      </c>
      <c r="J84" s="73">
        <v>1.66201762385218</v>
      </c>
      <c r="K84" s="73">
        <v>1.65720862412391</v>
      </c>
      <c r="L84" s="73">
        <v>1.57178227850492</v>
      </c>
      <c r="M84" s="73">
        <v>1.65243491652032</v>
      </c>
      <c r="N84" s="73">
        <v>1.70765126354779</v>
      </c>
      <c r="O84" s="73">
        <v>1.57142004223321</v>
      </c>
      <c r="P84" s="73">
        <v>1.60706191271588</v>
      </c>
      <c r="Q84" s="73">
        <v>1.68636988057822</v>
      </c>
      <c r="R84" s="73">
        <v>1.66421611326248</v>
      </c>
      <c r="S84" s="73">
        <v>1.66611256954396</v>
      </c>
      <c r="T84" s="73">
        <v>1.64461897391665</v>
      </c>
      <c r="U84" s="73">
        <v>1.61172627067885</v>
      </c>
    </row>
    <row r="85" spans="2:21" ht="12.75" customHeight="1">
      <c r="B85" s="71" t="s">
        <v>9</v>
      </c>
      <c r="C85" s="72">
        <v>37.611</v>
      </c>
      <c r="D85" s="72">
        <v>38.388</v>
      </c>
      <c r="E85" s="72">
        <v>36.96</v>
      </c>
      <c r="F85" s="72">
        <v>37.044</v>
      </c>
      <c r="G85" s="72">
        <v>37.3695</v>
      </c>
      <c r="H85" s="72">
        <v>37.443</v>
      </c>
      <c r="I85" s="72" t="s">
        <v>171</v>
      </c>
      <c r="J85" s="72" t="s">
        <v>171</v>
      </c>
      <c r="K85" s="72" t="s">
        <v>171</v>
      </c>
      <c r="L85" s="72" t="s">
        <v>171</v>
      </c>
      <c r="M85" s="72" t="s">
        <v>171</v>
      </c>
      <c r="N85" s="72" t="s">
        <v>171</v>
      </c>
      <c r="O85" s="72" t="s">
        <v>171</v>
      </c>
      <c r="P85" s="72" t="s">
        <v>171</v>
      </c>
      <c r="Q85" s="72" t="s">
        <v>171</v>
      </c>
      <c r="R85" s="72" t="s">
        <v>171</v>
      </c>
      <c r="S85" s="72" t="s">
        <v>171</v>
      </c>
      <c r="T85" s="72" t="s">
        <v>171</v>
      </c>
      <c r="U85" s="72" t="s">
        <v>171</v>
      </c>
    </row>
    <row r="86" spans="2:21" ht="12.75" customHeight="1">
      <c r="B86" s="71" t="s">
        <v>116</v>
      </c>
      <c r="C86" s="72" t="s">
        <v>171</v>
      </c>
      <c r="D86" s="72" t="s">
        <v>171</v>
      </c>
      <c r="E86" s="72" t="s">
        <v>171</v>
      </c>
      <c r="F86" s="72" t="s">
        <v>171</v>
      </c>
      <c r="G86" s="72">
        <v>0.54243</v>
      </c>
      <c r="H86" s="72" t="s">
        <v>171</v>
      </c>
      <c r="I86" s="72" t="s">
        <v>171</v>
      </c>
      <c r="J86" s="72" t="s">
        <v>171</v>
      </c>
      <c r="K86" s="72" t="s">
        <v>171</v>
      </c>
      <c r="L86" s="72" t="s">
        <v>171</v>
      </c>
      <c r="M86" s="72" t="s">
        <v>171</v>
      </c>
      <c r="N86" s="72" t="s">
        <v>171</v>
      </c>
      <c r="O86" s="72" t="s">
        <v>171</v>
      </c>
      <c r="P86" s="72" t="s">
        <v>171</v>
      </c>
      <c r="Q86" s="72" t="s">
        <v>171</v>
      </c>
      <c r="R86" s="72" t="s">
        <v>171</v>
      </c>
      <c r="S86" s="72" t="s">
        <v>171</v>
      </c>
      <c r="T86" s="72" t="s">
        <v>171</v>
      </c>
      <c r="U86" s="72" t="s">
        <v>171</v>
      </c>
    </row>
    <row r="87" spans="2:21" ht="12.75" customHeight="1">
      <c r="B87" s="71" t="s">
        <v>10</v>
      </c>
      <c r="C87" s="72">
        <v>6.28456041148975</v>
      </c>
      <c r="D87" s="72">
        <v>6.26763826635708</v>
      </c>
      <c r="E87" s="72">
        <v>6.23796662931023</v>
      </c>
      <c r="F87" s="72">
        <v>6.26461965320411</v>
      </c>
      <c r="G87" s="72">
        <v>6.22789424356489</v>
      </c>
      <c r="H87" s="72">
        <v>6.06832628424408</v>
      </c>
      <c r="I87" s="72">
        <v>5.9917684339942</v>
      </c>
      <c r="J87" s="72">
        <v>5.91648996882949</v>
      </c>
      <c r="K87" s="72">
        <v>5.71326498461477</v>
      </c>
      <c r="L87" s="72">
        <v>5.58391003394127</v>
      </c>
      <c r="M87" s="72">
        <v>5.37497848138203</v>
      </c>
      <c r="N87" s="72">
        <v>5.24533744802498</v>
      </c>
      <c r="O87" s="72">
        <v>5.05402462679711</v>
      </c>
      <c r="P87" s="72">
        <v>4.87407933021887</v>
      </c>
      <c r="Q87" s="72">
        <v>4.70451553341137</v>
      </c>
      <c r="R87" s="72">
        <v>4.49392081299624</v>
      </c>
      <c r="S87" s="72">
        <v>4.54998624719237</v>
      </c>
      <c r="T87" s="72">
        <v>4.431753327813</v>
      </c>
      <c r="U87" s="72">
        <v>4.23711673744464</v>
      </c>
    </row>
    <row r="88" spans="2:21" ht="12.75" customHeight="1">
      <c r="B88" s="71" t="s">
        <v>11</v>
      </c>
      <c r="C88" s="72">
        <v>65.886940031721</v>
      </c>
      <c r="D88" s="72">
        <v>65.9994318004545</v>
      </c>
      <c r="E88" s="72">
        <v>65.7511089434568</v>
      </c>
      <c r="F88" s="72">
        <v>65.8684801474546</v>
      </c>
      <c r="G88" s="72">
        <v>65.7849995069787</v>
      </c>
      <c r="H88" s="72">
        <v>66.2268099021138</v>
      </c>
      <c r="I88" s="72">
        <v>65.736769058085</v>
      </c>
      <c r="J88" s="72">
        <v>62.9632108935722</v>
      </c>
      <c r="K88" s="72">
        <v>62.6355056342684</v>
      </c>
      <c r="L88" s="72">
        <v>61.9990081748696</v>
      </c>
      <c r="M88" s="72">
        <v>61.6753367703869</v>
      </c>
      <c r="N88" s="72">
        <v>60.4148676320982</v>
      </c>
      <c r="O88" s="72">
        <v>59.0850594390072</v>
      </c>
      <c r="P88" s="72">
        <v>57.5856750061795</v>
      </c>
      <c r="Q88" s="72">
        <v>55.9982024047761</v>
      </c>
      <c r="R88" s="72">
        <v>55.449225278763</v>
      </c>
      <c r="S88" s="72">
        <v>54.6350909464959</v>
      </c>
      <c r="T88" s="72">
        <v>54.4343121072873</v>
      </c>
      <c r="U88" s="72">
        <v>54.4386003468534</v>
      </c>
    </row>
    <row r="89" spans="2:21" ht="12.75" customHeight="1">
      <c r="B89" s="71" t="s">
        <v>57</v>
      </c>
      <c r="C89" s="72" t="s">
        <v>171</v>
      </c>
      <c r="D89" s="72" t="s">
        <v>171</v>
      </c>
      <c r="E89" s="72" t="s">
        <v>171</v>
      </c>
      <c r="F89" s="72" t="s">
        <v>171</v>
      </c>
      <c r="G89" s="72">
        <v>1.167369</v>
      </c>
      <c r="H89" s="72" t="s">
        <v>171</v>
      </c>
      <c r="I89" s="72" t="s">
        <v>171</v>
      </c>
      <c r="J89" s="72" t="s">
        <v>171</v>
      </c>
      <c r="K89" s="72" t="s">
        <v>171</v>
      </c>
      <c r="L89" s="72" t="s">
        <v>171</v>
      </c>
      <c r="M89" s="72" t="s">
        <v>171</v>
      </c>
      <c r="N89" s="72" t="s">
        <v>171</v>
      </c>
      <c r="O89" s="72" t="s">
        <v>171</v>
      </c>
      <c r="P89" s="72" t="s">
        <v>171</v>
      </c>
      <c r="Q89" s="72" t="s">
        <v>171</v>
      </c>
      <c r="R89" s="72" t="s">
        <v>171</v>
      </c>
      <c r="S89" s="72" t="s">
        <v>171</v>
      </c>
      <c r="T89" s="72" t="s">
        <v>171</v>
      </c>
      <c r="U89" s="72" t="s">
        <v>171</v>
      </c>
    </row>
    <row r="90" spans="2:21" ht="12.75" customHeight="1">
      <c r="B90" s="61" t="s">
        <v>117</v>
      </c>
      <c r="C90" s="73" t="s">
        <v>171</v>
      </c>
      <c r="D90" s="73" t="s">
        <v>171</v>
      </c>
      <c r="E90" s="73" t="s">
        <v>171</v>
      </c>
      <c r="F90" s="73">
        <v>4.0107375</v>
      </c>
      <c r="G90" s="73" t="s">
        <v>171</v>
      </c>
      <c r="H90" s="73" t="s">
        <v>171</v>
      </c>
      <c r="I90" s="73" t="s">
        <v>171</v>
      </c>
      <c r="J90" s="73" t="s">
        <v>171</v>
      </c>
      <c r="K90" s="73" t="s">
        <v>171</v>
      </c>
      <c r="L90" s="73" t="s">
        <v>171</v>
      </c>
      <c r="M90" s="73" t="s">
        <v>171</v>
      </c>
      <c r="N90" s="73" t="s">
        <v>171</v>
      </c>
      <c r="O90" s="73" t="s">
        <v>171</v>
      </c>
      <c r="P90" s="73" t="s">
        <v>171</v>
      </c>
      <c r="Q90" s="73" t="s">
        <v>171</v>
      </c>
      <c r="R90" s="73" t="s">
        <v>171</v>
      </c>
      <c r="S90" s="73" t="s">
        <v>171</v>
      </c>
      <c r="T90" s="73" t="s">
        <v>171</v>
      </c>
      <c r="U90" s="73" t="s">
        <v>171</v>
      </c>
    </row>
    <row r="91" spans="2:21" ht="12.75" customHeight="1">
      <c r="B91" s="61" t="s">
        <v>12</v>
      </c>
      <c r="C91" s="73">
        <v>7.1694</v>
      </c>
      <c r="D91" s="73">
        <v>6.20844</v>
      </c>
      <c r="E91" s="73">
        <v>4.871244</v>
      </c>
      <c r="F91" s="73">
        <v>3.747156</v>
      </c>
      <c r="G91" s="73">
        <v>3.18171</v>
      </c>
      <c r="H91" s="73">
        <v>2.980005</v>
      </c>
      <c r="I91" s="73">
        <v>3.045</v>
      </c>
      <c r="J91" s="73">
        <v>3.318</v>
      </c>
      <c r="K91" s="73" t="s">
        <v>171</v>
      </c>
      <c r="L91" s="73" t="s">
        <v>171</v>
      </c>
      <c r="M91" s="73">
        <v>5.09334</v>
      </c>
      <c r="N91" s="73">
        <v>4.33272</v>
      </c>
      <c r="O91" s="73">
        <v>4.29093</v>
      </c>
      <c r="P91" s="73">
        <v>4.62504</v>
      </c>
      <c r="Q91" s="73">
        <v>4.43835</v>
      </c>
      <c r="R91" s="73">
        <v>4.095042</v>
      </c>
      <c r="S91" s="73">
        <v>4.144623</v>
      </c>
      <c r="T91" s="73" t="s">
        <v>171</v>
      </c>
      <c r="U91" s="73" t="s">
        <v>171</v>
      </c>
    </row>
    <row r="92" spans="2:21" ht="12.75" customHeight="1">
      <c r="B92" s="61" t="s">
        <v>13</v>
      </c>
      <c r="C92" s="73">
        <v>103.28992617576</v>
      </c>
      <c r="D92" s="73">
        <v>98.0132794211846</v>
      </c>
      <c r="E92" s="73">
        <v>93.6573066998612</v>
      </c>
      <c r="F92" s="73">
        <v>92.9152258520394</v>
      </c>
      <c r="G92" s="73">
        <v>88.1095714090192</v>
      </c>
      <c r="H92" s="73">
        <v>84.8352815867955</v>
      </c>
      <c r="I92" s="73">
        <v>81.8766207545851</v>
      </c>
      <c r="J92" s="73">
        <v>78.0313996950789</v>
      </c>
      <c r="K92" s="73">
        <v>72.7584793866431</v>
      </c>
      <c r="L92" s="73">
        <v>71.9036037300254</v>
      </c>
      <c r="M92" s="73">
        <v>67.9557347120547</v>
      </c>
      <c r="N92" s="73">
        <v>64.6218952349452</v>
      </c>
      <c r="O92" s="73">
        <v>61.1016844403685</v>
      </c>
      <c r="P92" s="73">
        <v>57.5958473583161</v>
      </c>
      <c r="Q92" s="73">
        <v>53.6850368618107</v>
      </c>
      <c r="R92" s="73">
        <v>51.4728918861009</v>
      </c>
      <c r="S92" s="73">
        <v>49.4947399986474</v>
      </c>
      <c r="T92" s="73">
        <v>48.1444979974995</v>
      </c>
      <c r="U92" s="73">
        <v>47.7418629146401</v>
      </c>
    </row>
    <row r="93" spans="2:21" ht="12.75" customHeight="1">
      <c r="B93" s="61" t="s">
        <v>153</v>
      </c>
      <c r="C93" s="73">
        <v>7.220178</v>
      </c>
      <c r="D93" s="73">
        <v>7.54362</v>
      </c>
      <c r="E93" s="73">
        <v>7.77756</v>
      </c>
      <c r="F93" s="73">
        <v>8.40336</v>
      </c>
      <c r="G93" s="73">
        <v>8.33406</v>
      </c>
      <c r="H93" s="73">
        <v>8.40126</v>
      </c>
      <c r="I93" s="73">
        <v>8.421</v>
      </c>
      <c r="J93" s="73" t="s">
        <v>171</v>
      </c>
      <c r="K93" s="73" t="s">
        <v>171</v>
      </c>
      <c r="L93" s="73" t="s">
        <v>171</v>
      </c>
      <c r="M93" s="73" t="s">
        <v>171</v>
      </c>
      <c r="N93" s="73" t="s">
        <v>171</v>
      </c>
      <c r="O93" s="73" t="s">
        <v>171</v>
      </c>
      <c r="P93" s="73" t="s">
        <v>171</v>
      </c>
      <c r="Q93" s="73" t="s">
        <v>171</v>
      </c>
      <c r="R93" s="73" t="s">
        <v>171</v>
      </c>
      <c r="S93" s="73" t="s">
        <v>171</v>
      </c>
      <c r="T93" s="73" t="s">
        <v>171</v>
      </c>
      <c r="U93" s="73" t="s">
        <v>171</v>
      </c>
    </row>
    <row r="94" spans="2:21" ht="12.75" customHeight="1">
      <c r="B94" s="61" t="s">
        <v>14</v>
      </c>
      <c r="C94" s="73">
        <v>8.99551981188025</v>
      </c>
      <c r="D94" s="73">
        <v>8.99517158683202</v>
      </c>
      <c r="E94" s="73">
        <v>8.92328509333174</v>
      </c>
      <c r="F94" s="73">
        <v>8.91677500287298</v>
      </c>
      <c r="G94" s="73">
        <v>9.01115075882858</v>
      </c>
      <c r="H94" s="73">
        <v>9.03463918925629</v>
      </c>
      <c r="I94" s="73">
        <v>9.19622995316879</v>
      </c>
      <c r="J94" s="73">
        <v>9.1829901601538</v>
      </c>
      <c r="K94" s="73">
        <v>9.23968859619399</v>
      </c>
      <c r="L94" s="73">
        <v>9.05792768664643</v>
      </c>
      <c r="M94" s="73">
        <v>8.89159443145659</v>
      </c>
      <c r="N94" s="73">
        <v>8.4923398744135</v>
      </c>
      <c r="O94" s="73">
        <v>8.46482270915648</v>
      </c>
      <c r="P94" s="73">
        <v>8.34325852850714</v>
      </c>
      <c r="Q94" s="73">
        <v>8.23602165811204</v>
      </c>
      <c r="R94" s="73">
        <v>8.08362023754124</v>
      </c>
      <c r="S94" s="73">
        <v>8.04809953673038</v>
      </c>
      <c r="T94" s="73">
        <v>7.95395574584335</v>
      </c>
      <c r="U94" s="73">
        <v>7.86652828168752</v>
      </c>
    </row>
    <row r="95" spans="2:21" ht="12.75" customHeight="1">
      <c r="B95" s="71" t="s">
        <v>154</v>
      </c>
      <c r="C95" s="72" t="s">
        <v>171</v>
      </c>
      <c r="D95" s="72" t="s">
        <v>171</v>
      </c>
      <c r="E95" s="72" t="s">
        <v>171</v>
      </c>
      <c r="F95" s="72" t="s">
        <v>171</v>
      </c>
      <c r="G95" s="72">
        <v>1.4705103</v>
      </c>
      <c r="H95" s="72" t="s">
        <v>171</v>
      </c>
      <c r="I95" s="72" t="s">
        <v>171</v>
      </c>
      <c r="J95" s="72" t="s">
        <v>171</v>
      </c>
      <c r="K95" s="72" t="s">
        <v>171</v>
      </c>
      <c r="L95" s="72" t="s">
        <v>171</v>
      </c>
      <c r="M95" s="72" t="s">
        <v>171</v>
      </c>
      <c r="N95" s="72" t="s">
        <v>171</v>
      </c>
      <c r="O95" s="72" t="s">
        <v>171</v>
      </c>
      <c r="P95" s="72" t="s">
        <v>171</v>
      </c>
      <c r="Q95" s="72" t="s">
        <v>171</v>
      </c>
      <c r="R95" s="72" t="s">
        <v>171</v>
      </c>
      <c r="S95" s="72" t="s">
        <v>171</v>
      </c>
      <c r="T95" s="72" t="s">
        <v>171</v>
      </c>
      <c r="U95" s="72" t="s">
        <v>171</v>
      </c>
    </row>
    <row r="96" spans="2:21" ht="12.75" customHeight="1">
      <c r="B96" s="71" t="s">
        <v>15</v>
      </c>
      <c r="C96" s="72">
        <v>4.08786</v>
      </c>
      <c r="D96" s="72" t="s">
        <v>171</v>
      </c>
      <c r="E96" s="72" t="s">
        <v>171</v>
      </c>
      <c r="F96" s="72" t="s">
        <v>171</v>
      </c>
      <c r="G96" s="72" t="s">
        <v>171</v>
      </c>
      <c r="H96" s="72" t="s">
        <v>171</v>
      </c>
      <c r="I96" s="72" t="s">
        <v>171</v>
      </c>
      <c r="J96" s="72" t="s">
        <v>171</v>
      </c>
      <c r="K96" s="72" t="s">
        <v>171</v>
      </c>
      <c r="L96" s="72" t="s">
        <v>171</v>
      </c>
      <c r="M96" s="72" t="s">
        <v>171</v>
      </c>
      <c r="N96" s="72" t="s">
        <v>171</v>
      </c>
      <c r="O96" s="72" t="s">
        <v>171</v>
      </c>
      <c r="P96" s="72" t="s">
        <v>171</v>
      </c>
      <c r="Q96" s="72" t="s">
        <v>171</v>
      </c>
      <c r="R96" s="72" t="s">
        <v>171</v>
      </c>
      <c r="S96" s="72" t="s">
        <v>171</v>
      </c>
      <c r="T96" s="72" t="s">
        <v>171</v>
      </c>
      <c r="U96" s="72" t="s">
        <v>171</v>
      </c>
    </row>
    <row r="97" spans="2:21" ht="12.75" customHeight="1">
      <c r="B97" s="71" t="s">
        <v>58</v>
      </c>
      <c r="C97" s="72" t="s">
        <v>171</v>
      </c>
      <c r="D97" s="72" t="s">
        <v>171</v>
      </c>
      <c r="E97" s="72" t="s">
        <v>171</v>
      </c>
      <c r="F97" s="72" t="s">
        <v>171</v>
      </c>
      <c r="G97" s="72">
        <v>3.249519</v>
      </c>
      <c r="H97" s="72" t="s">
        <v>171</v>
      </c>
      <c r="I97" s="72" t="s">
        <v>171</v>
      </c>
      <c r="J97" s="72" t="s">
        <v>171</v>
      </c>
      <c r="K97" s="72" t="s">
        <v>171</v>
      </c>
      <c r="L97" s="72" t="s">
        <v>171</v>
      </c>
      <c r="M97" s="72" t="s">
        <v>171</v>
      </c>
      <c r="N97" s="72" t="s">
        <v>171</v>
      </c>
      <c r="O97" s="72" t="s">
        <v>171</v>
      </c>
      <c r="P97" s="72" t="s">
        <v>171</v>
      </c>
      <c r="Q97" s="72" t="s">
        <v>171</v>
      </c>
      <c r="R97" s="72" t="s">
        <v>171</v>
      </c>
      <c r="S97" s="72" t="s">
        <v>171</v>
      </c>
      <c r="T97" s="72" t="s">
        <v>171</v>
      </c>
      <c r="U97" s="72" t="s">
        <v>171</v>
      </c>
    </row>
    <row r="98" spans="2:21" ht="12.75" customHeight="1">
      <c r="B98" s="71" t="s">
        <v>118</v>
      </c>
      <c r="C98" s="72" t="s">
        <v>171</v>
      </c>
      <c r="D98" s="72" t="s">
        <v>171</v>
      </c>
      <c r="E98" s="72" t="s">
        <v>171</v>
      </c>
      <c r="F98" s="72" t="s">
        <v>171</v>
      </c>
      <c r="G98" s="72">
        <v>0.668682</v>
      </c>
      <c r="H98" s="72" t="s">
        <v>171</v>
      </c>
      <c r="I98" s="72" t="s">
        <v>171</v>
      </c>
      <c r="J98" s="72" t="s">
        <v>171</v>
      </c>
      <c r="K98" s="72" t="s">
        <v>171</v>
      </c>
      <c r="L98" s="72" t="s">
        <v>171</v>
      </c>
      <c r="M98" s="72" t="s">
        <v>171</v>
      </c>
      <c r="N98" s="72" t="s">
        <v>171</v>
      </c>
      <c r="O98" s="72" t="s">
        <v>171</v>
      </c>
      <c r="P98" s="72" t="s">
        <v>171</v>
      </c>
      <c r="Q98" s="72" t="s">
        <v>171</v>
      </c>
      <c r="R98" s="72" t="s">
        <v>171</v>
      </c>
      <c r="S98" s="72" t="s">
        <v>171</v>
      </c>
      <c r="T98" s="72" t="s">
        <v>171</v>
      </c>
      <c r="U98" s="72" t="s">
        <v>171</v>
      </c>
    </row>
    <row r="99" spans="2:21" ht="12.75" customHeight="1">
      <c r="B99" s="71" t="s">
        <v>119</v>
      </c>
      <c r="C99" s="72">
        <v>0.672</v>
      </c>
      <c r="D99" s="72">
        <v>0.714</v>
      </c>
      <c r="E99" s="72">
        <v>0.798</v>
      </c>
      <c r="F99" s="72">
        <v>0.84</v>
      </c>
      <c r="G99" s="72">
        <v>0.90615</v>
      </c>
      <c r="H99" s="72">
        <v>0.966</v>
      </c>
      <c r="I99" s="72">
        <v>1.092</v>
      </c>
      <c r="J99" s="72">
        <v>1.029</v>
      </c>
      <c r="K99" s="72">
        <v>1.008</v>
      </c>
      <c r="L99" s="72" t="s">
        <v>171</v>
      </c>
      <c r="M99" s="72" t="s">
        <v>171</v>
      </c>
      <c r="N99" s="72" t="s">
        <v>171</v>
      </c>
      <c r="O99" s="72" t="s">
        <v>171</v>
      </c>
      <c r="P99" s="72" t="s">
        <v>171</v>
      </c>
      <c r="Q99" s="72" t="s">
        <v>171</v>
      </c>
      <c r="R99" s="72" t="s">
        <v>171</v>
      </c>
      <c r="S99" s="72" t="s">
        <v>171</v>
      </c>
      <c r="T99" s="72" t="s">
        <v>171</v>
      </c>
      <c r="U99" s="72" t="s">
        <v>171</v>
      </c>
    </row>
    <row r="100" spans="2:21" ht="12.75" customHeight="1">
      <c r="B100" s="61" t="s">
        <v>59</v>
      </c>
      <c r="C100" s="73" t="s">
        <v>171</v>
      </c>
      <c r="D100" s="73" t="s">
        <v>171</v>
      </c>
      <c r="E100" s="73" t="s">
        <v>171</v>
      </c>
      <c r="F100" s="73" t="s">
        <v>171</v>
      </c>
      <c r="G100" s="73">
        <v>2.64999</v>
      </c>
      <c r="H100" s="73" t="s">
        <v>171</v>
      </c>
      <c r="I100" s="73" t="s">
        <v>171</v>
      </c>
      <c r="J100" s="73" t="s">
        <v>171</v>
      </c>
      <c r="K100" s="73" t="s">
        <v>171</v>
      </c>
      <c r="L100" s="73" t="s">
        <v>171</v>
      </c>
      <c r="M100" s="73" t="s">
        <v>171</v>
      </c>
      <c r="N100" s="73" t="s">
        <v>171</v>
      </c>
      <c r="O100" s="73" t="s">
        <v>171</v>
      </c>
      <c r="P100" s="73" t="s">
        <v>171</v>
      </c>
      <c r="Q100" s="73" t="s">
        <v>171</v>
      </c>
      <c r="R100" s="73" t="s">
        <v>171</v>
      </c>
      <c r="S100" s="73" t="s">
        <v>171</v>
      </c>
      <c r="T100" s="73" t="s">
        <v>171</v>
      </c>
      <c r="U100" s="73" t="s">
        <v>171</v>
      </c>
    </row>
    <row r="101" spans="2:21" ht="12.75" customHeight="1">
      <c r="B101" s="61" t="s">
        <v>60</v>
      </c>
      <c r="C101" s="73" t="s">
        <v>171</v>
      </c>
      <c r="D101" s="73" t="s">
        <v>171</v>
      </c>
      <c r="E101" s="73" t="s">
        <v>171</v>
      </c>
      <c r="F101" s="73" t="s">
        <v>171</v>
      </c>
      <c r="G101" s="73" t="s">
        <v>171</v>
      </c>
      <c r="H101" s="73">
        <v>5.7622258134</v>
      </c>
      <c r="I101" s="73" t="s">
        <v>171</v>
      </c>
      <c r="J101" s="73" t="s">
        <v>171</v>
      </c>
      <c r="K101" s="73" t="s">
        <v>171</v>
      </c>
      <c r="L101" s="73" t="s">
        <v>171</v>
      </c>
      <c r="M101" s="73" t="s">
        <v>171</v>
      </c>
      <c r="N101" s="73" t="s">
        <v>171</v>
      </c>
      <c r="O101" s="73" t="s">
        <v>171</v>
      </c>
      <c r="P101" s="73" t="s">
        <v>171</v>
      </c>
      <c r="Q101" s="73" t="s">
        <v>171</v>
      </c>
      <c r="R101" s="73" t="s">
        <v>171</v>
      </c>
      <c r="S101" s="73" t="s">
        <v>171</v>
      </c>
      <c r="T101" s="73" t="s">
        <v>171</v>
      </c>
      <c r="U101" s="73" t="s">
        <v>171</v>
      </c>
    </row>
    <row r="102" spans="2:21" ht="12.75" customHeight="1">
      <c r="B102" s="61" t="s">
        <v>61</v>
      </c>
      <c r="C102" s="73">
        <v>11.3184870851837</v>
      </c>
      <c r="D102" s="73">
        <v>10.8714226621778</v>
      </c>
      <c r="E102" s="73">
        <v>9.900663679979</v>
      </c>
      <c r="F102" s="73">
        <v>9.49169307693657</v>
      </c>
      <c r="G102" s="73">
        <v>9.17973094035572</v>
      </c>
      <c r="H102" s="73">
        <v>9.29153090153009</v>
      </c>
      <c r="I102" s="73">
        <v>9.4486392037295</v>
      </c>
      <c r="J102" s="73">
        <v>9.29428045011484</v>
      </c>
      <c r="K102" s="73">
        <v>9.41458533423261</v>
      </c>
      <c r="L102" s="73">
        <v>9.46225340759391</v>
      </c>
      <c r="M102" s="73">
        <v>9.43491101703419</v>
      </c>
      <c r="N102" s="73">
        <v>9.18776038859553</v>
      </c>
      <c r="O102" s="73">
        <v>9.34313594297731</v>
      </c>
      <c r="P102" s="73">
        <v>9.33650129685204</v>
      </c>
      <c r="Q102" s="73">
        <v>9.00281095044679</v>
      </c>
      <c r="R102" s="73">
        <v>8.89072664418586</v>
      </c>
      <c r="S102" s="73">
        <v>8.81432294417388</v>
      </c>
      <c r="T102" s="73">
        <v>8.66022335647995</v>
      </c>
      <c r="U102" s="73">
        <v>8.47966414181883</v>
      </c>
    </row>
    <row r="103" spans="2:21" ht="12.75" customHeight="1">
      <c r="B103" s="61" t="s">
        <v>16</v>
      </c>
      <c r="C103" s="73">
        <v>0.44510068723046</v>
      </c>
      <c r="D103" s="73">
        <v>0.439093636166119</v>
      </c>
      <c r="E103" s="73">
        <v>0.438889509146493</v>
      </c>
      <c r="F103" s="73">
        <v>0.443276237351071</v>
      </c>
      <c r="G103" s="73">
        <v>0.447916832336486</v>
      </c>
      <c r="H103" s="73">
        <v>0.44294886390606</v>
      </c>
      <c r="I103" s="73">
        <v>0.449420085312217</v>
      </c>
      <c r="J103" s="73">
        <v>0.445557368415648</v>
      </c>
      <c r="K103" s="73">
        <v>0.448383702759735</v>
      </c>
      <c r="L103" s="73">
        <v>0.451470571133555</v>
      </c>
      <c r="M103" s="73">
        <v>0.445801189855896</v>
      </c>
      <c r="N103" s="73">
        <v>0.451275964898382</v>
      </c>
      <c r="O103" s="73">
        <v>0.438561181409558</v>
      </c>
      <c r="P103" s="73">
        <v>0.441691234308765</v>
      </c>
      <c r="Q103" s="73">
        <v>0.433222962467467</v>
      </c>
      <c r="R103" s="73">
        <v>0.43220775644777</v>
      </c>
      <c r="S103" s="73">
        <v>0.454264168968351</v>
      </c>
      <c r="T103" s="73">
        <v>0.470129778283096</v>
      </c>
      <c r="U103" s="73">
        <v>0.46739612882684</v>
      </c>
    </row>
    <row r="104" spans="2:21" ht="12.75" customHeight="1">
      <c r="B104" s="61" t="s">
        <v>155</v>
      </c>
      <c r="C104" s="73" t="s">
        <v>171</v>
      </c>
      <c r="D104" s="73" t="s">
        <v>171</v>
      </c>
      <c r="E104" s="73" t="s">
        <v>171</v>
      </c>
      <c r="F104" s="73" t="s">
        <v>171</v>
      </c>
      <c r="G104" s="73">
        <v>379.596</v>
      </c>
      <c r="H104" s="73" t="s">
        <v>171</v>
      </c>
      <c r="I104" s="73" t="s">
        <v>171</v>
      </c>
      <c r="J104" s="73" t="s">
        <v>171</v>
      </c>
      <c r="K104" s="73" t="s">
        <v>171</v>
      </c>
      <c r="L104" s="73" t="s">
        <v>171</v>
      </c>
      <c r="M104" s="73" t="s">
        <v>171</v>
      </c>
      <c r="N104" s="73" t="s">
        <v>171</v>
      </c>
      <c r="O104" s="73" t="s">
        <v>171</v>
      </c>
      <c r="P104" s="73" t="s">
        <v>171</v>
      </c>
      <c r="Q104" s="73" t="s">
        <v>171</v>
      </c>
      <c r="R104" s="73" t="s">
        <v>171</v>
      </c>
      <c r="S104" s="73" t="s">
        <v>171</v>
      </c>
      <c r="T104" s="73" t="s">
        <v>171</v>
      </c>
      <c r="U104" s="73" t="s">
        <v>171</v>
      </c>
    </row>
    <row r="105" spans="2:21" ht="12.75" customHeight="1">
      <c r="B105" s="71" t="s">
        <v>120</v>
      </c>
      <c r="C105" s="72">
        <v>106.113</v>
      </c>
      <c r="D105" s="72">
        <v>119.5362</v>
      </c>
      <c r="E105" s="72">
        <v>122.35104</v>
      </c>
      <c r="F105" s="72">
        <v>124.25784</v>
      </c>
      <c r="G105" s="72">
        <v>126.882</v>
      </c>
      <c r="H105" s="72" t="s">
        <v>171</v>
      </c>
      <c r="I105" s="72" t="s">
        <v>171</v>
      </c>
      <c r="J105" s="72" t="s">
        <v>171</v>
      </c>
      <c r="K105" s="72" t="s">
        <v>171</v>
      </c>
      <c r="L105" s="72" t="s">
        <v>171</v>
      </c>
      <c r="M105" s="72" t="s">
        <v>171</v>
      </c>
      <c r="N105" s="72" t="s">
        <v>171</v>
      </c>
      <c r="O105" s="72" t="s">
        <v>171</v>
      </c>
      <c r="P105" s="72" t="s">
        <v>171</v>
      </c>
      <c r="Q105" s="72" t="s">
        <v>171</v>
      </c>
      <c r="R105" s="72" t="s">
        <v>171</v>
      </c>
      <c r="S105" s="72" t="s">
        <v>171</v>
      </c>
      <c r="T105" s="72" t="s">
        <v>171</v>
      </c>
      <c r="U105" s="72" t="s">
        <v>171</v>
      </c>
    </row>
    <row r="106" spans="2:21" ht="12.75" customHeight="1">
      <c r="B106" s="71" t="s">
        <v>62</v>
      </c>
      <c r="C106" s="72" t="s">
        <v>171</v>
      </c>
      <c r="D106" s="72" t="s">
        <v>171</v>
      </c>
      <c r="E106" s="72" t="s">
        <v>171</v>
      </c>
      <c r="F106" s="72" t="s">
        <v>171</v>
      </c>
      <c r="G106" s="72">
        <v>53.144385</v>
      </c>
      <c r="H106" s="72" t="s">
        <v>171</v>
      </c>
      <c r="I106" s="72" t="s">
        <v>171</v>
      </c>
      <c r="J106" s="72" t="s">
        <v>171</v>
      </c>
      <c r="K106" s="72" t="s">
        <v>171</v>
      </c>
      <c r="L106" s="72" t="s">
        <v>171</v>
      </c>
      <c r="M106" s="72" t="s">
        <v>171</v>
      </c>
      <c r="N106" s="72" t="s">
        <v>171</v>
      </c>
      <c r="O106" s="72" t="s">
        <v>171</v>
      </c>
      <c r="P106" s="72" t="s">
        <v>171</v>
      </c>
      <c r="Q106" s="72" t="s">
        <v>171</v>
      </c>
      <c r="R106" s="72" t="s">
        <v>171</v>
      </c>
      <c r="S106" s="72" t="s">
        <v>171</v>
      </c>
      <c r="T106" s="72" t="s">
        <v>171</v>
      </c>
      <c r="U106" s="72" t="s">
        <v>171</v>
      </c>
    </row>
    <row r="107" spans="2:21" ht="12.75" customHeight="1">
      <c r="B107" s="71" t="s">
        <v>17</v>
      </c>
      <c r="C107" s="72">
        <v>13.5746212474236</v>
      </c>
      <c r="D107" s="72">
        <v>13.750905549538</v>
      </c>
      <c r="E107" s="72">
        <v>13.8376338382763</v>
      </c>
      <c r="F107" s="72">
        <v>13.9205460850721</v>
      </c>
      <c r="G107" s="72">
        <v>13.8652703752815</v>
      </c>
      <c r="H107" s="72">
        <v>13.8679098810423</v>
      </c>
      <c r="I107" s="72">
        <v>14.0508814446276</v>
      </c>
      <c r="J107" s="72">
        <v>14.0452572615458</v>
      </c>
      <c r="K107" s="72">
        <v>14.2957712637811</v>
      </c>
      <c r="L107" s="72">
        <v>13.8976792794314</v>
      </c>
      <c r="M107" s="72">
        <v>13.3356336417783</v>
      </c>
      <c r="N107" s="72">
        <v>13.3336985923161</v>
      </c>
      <c r="O107" s="72">
        <v>13.3279396738492</v>
      </c>
      <c r="P107" s="72">
        <v>13.8100274862673</v>
      </c>
      <c r="Q107" s="72">
        <v>12.9929393650714</v>
      </c>
      <c r="R107" s="72">
        <v>12.785605276895</v>
      </c>
      <c r="S107" s="72">
        <v>12.8207221133408</v>
      </c>
      <c r="T107" s="72">
        <v>12.3022074845761</v>
      </c>
      <c r="U107" s="72">
        <v>12.1650432044882</v>
      </c>
    </row>
    <row r="108" spans="2:21" ht="12.75" customHeight="1">
      <c r="B108" s="71" t="s">
        <v>121</v>
      </c>
      <c r="C108" s="72" t="s">
        <v>171</v>
      </c>
      <c r="D108" s="72" t="s">
        <v>171</v>
      </c>
      <c r="E108" s="72" t="s">
        <v>171</v>
      </c>
      <c r="F108" s="72" t="s">
        <v>171</v>
      </c>
      <c r="G108" s="72" t="s">
        <v>171</v>
      </c>
      <c r="H108" s="72" t="s">
        <v>171</v>
      </c>
      <c r="I108" s="72">
        <v>8.94495</v>
      </c>
      <c r="J108" s="72" t="s">
        <v>171</v>
      </c>
      <c r="K108" s="72" t="s">
        <v>171</v>
      </c>
      <c r="L108" s="72" t="s">
        <v>171</v>
      </c>
      <c r="M108" s="72">
        <v>9.22552974</v>
      </c>
      <c r="N108" s="72" t="s">
        <v>171</v>
      </c>
      <c r="O108" s="72" t="s">
        <v>171</v>
      </c>
      <c r="P108" s="72">
        <v>5.64308280455777</v>
      </c>
      <c r="Q108" s="72">
        <v>5.36778171024444</v>
      </c>
      <c r="R108" s="72">
        <v>5.64779121447213</v>
      </c>
      <c r="S108" s="72" t="s">
        <v>171</v>
      </c>
      <c r="T108" s="72" t="s">
        <v>171</v>
      </c>
      <c r="U108" s="72" t="s">
        <v>171</v>
      </c>
    </row>
    <row r="109" spans="2:21" ht="12.75" customHeight="1">
      <c r="B109" s="71" t="s">
        <v>18</v>
      </c>
      <c r="C109" s="72">
        <v>41.5637805110411</v>
      </c>
      <c r="D109" s="72">
        <v>42.8675832059684</v>
      </c>
      <c r="E109" s="72">
        <v>42.1305955199161</v>
      </c>
      <c r="F109" s="72">
        <v>42.3703207018546</v>
      </c>
      <c r="G109" s="72">
        <v>42.9662642932642</v>
      </c>
      <c r="H109" s="72">
        <v>43.7884004485241</v>
      </c>
      <c r="I109" s="72">
        <v>43.8820781729876</v>
      </c>
      <c r="J109" s="72">
        <v>44.2577551644512</v>
      </c>
      <c r="K109" s="72">
        <v>44.0234235628552</v>
      </c>
      <c r="L109" s="72">
        <v>44.1005239538359</v>
      </c>
      <c r="M109" s="72">
        <v>43.9628588407889</v>
      </c>
      <c r="N109" s="72">
        <v>42.527151981157</v>
      </c>
      <c r="O109" s="72">
        <v>41.2304030032196</v>
      </c>
      <c r="P109" s="72">
        <v>40.3142903776019</v>
      </c>
      <c r="Q109" s="72">
        <v>38.9074598210607</v>
      </c>
      <c r="R109" s="72">
        <v>38.5417882740301</v>
      </c>
      <c r="S109" s="72">
        <v>36.8339133997962</v>
      </c>
      <c r="T109" s="72">
        <v>36.9175817200331</v>
      </c>
      <c r="U109" s="72">
        <v>35.9755611373891</v>
      </c>
    </row>
    <row r="110" spans="2:21" ht="12.75" customHeight="1">
      <c r="B110" s="61" t="s">
        <v>63</v>
      </c>
      <c r="C110" s="73" t="s">
        <v>171</v>
      </c>
      <c r="D110" s="73" t="s">
        <v>171</v>
      </c>
      <c r="E110" s="73" t="s">
        <v>171</v>
      </c>
      <c r="F110" s="73" t="s">
        <v>171</v>
      </c>
      <c r="G110" s="73">
        <v>1.21791369</v>
      </c>
      <c r="H110" s="73" t="s">
        <v>171</v>
      </c>
      <c r="I110" s="73" t="s">
        <v>171</v>
      </c>
      <c r="J110" s="73" t="s">
        <v>171</v>
      </c>
      <c r="K110" s="73" t="s">
        <v>171</v>
      </c>
      <c r="L110" s="73" t="s">
        <v>171</v>
      </c>
      <c r="M110" s="73" t="s">
        <v>171</v>
      </c>
      <c r="N110" s="73" t="s">
        <v>171</v>
      </c>
      <c r="O110" s="73" t="s">
        <v>171</v>
      </c>
      <c r="P110" s="73" t="s">
        <v>171</v>
      </c>
      <c r="Q110" s="73" t="s">
        <v>171</v>
      </c>
      <c r="R110" s="73" t="s">
        <v>171</v>
      </c>
      <c r="S110" s="73" t="s">
        <v>171</v>
      </c>
      <c r="T110" s="73" t="s">
        <v>171</v>
      </c>
      <c r="U110" s="73" t="s">
        <v>171</v>
      </c>
    </row>
    <row r="111" spans="2:21" ht="12.75" customHeight="1">
      <c r="B111" s="61" t="s">
        <v>19</v>
      </c>
      <c r="C111" s="73">
        <v>31.894349907254</v>
      </c>
      <c r="D111" s="73">
        <v>31.6538511258541</v>
      </c>
      <c r="E111" s="73">
        <v>31.3909154127214</v>
      </c>
      <c r="F111" s="73">
        <v>31.1207006455983</v>
      </c>
      <c r="G111" s="73">
        <v>30.4451215370921</v>
      </c>
      <c r="H111" s="73">
        <v>29.5221459392735</v>
      </c>
      <c r="I111" s="73">
        <v>28.8471780659542</v>
      </c>
      <c r="J111" s="73">
        <v>27.7912225359608</v>
      </c>
      <c r="K111" s="73">
        <v>26.9936227745235</v>
      </c>
      <c r="L111" s="73">
        <v>26.3812767119417</v>
      </c>
      <c r="M111" s="73">
        <v>25.7880582201098</v>
      </c>
      <c r="N111" s="73">
        <v>24.9912653301585</v>
      </c>
      <c r="O111" s="73">
        <v>24.0360920758985</v>
      </c>
      <c r="P111" s="73">
        <v>23.5147446990771</v>
      </c>
      <c r="Q111" s="73">
        <v>23.0631207940248</v>
      </c>
      <c r="R111" s="73">
        <v>22.6672315928655</v>
      </c>
      <c r="S111" s="73">
        <v>22.2624727437072</v>
      </c>
      <c r="T111" s="73">
        <v>21.7458126063621</v>
      </c>
      <c r="U111" s="73">
        <v>21.2826521930528</v>
      </c>
    </row>
    <row r="112" spans="2:21" ht="12.75" customHeight="1">
      <c r="B112" s="61" t="s">
        <v>122</v>
      </c>
      <c r="C112" s="73" t="s">
        <v>171</v>
      </c>
      <c r="D112" s="73" t="s">
        <v>171</v>
      </c>
      <c r="E112" s="73" t="s">
        <v>171</v>
      </c>
      <c r="F112" s="73" t="s">
        <v>171</v>
      </c>
      <c r="G112" s="73">
        <v>8.4753591195</v>
      </c>
      <c r="H112" s="73" t="s">
        <v>171</v>
      </c>
      <c r="I112" s="73" t="s">
        <v>171</v>
      </c>
      <c r="J112" s="73" t="s">
        <v>171</v>
      </c>
      <c r="K112" s="73" t="s">
        <v>171</v>
      </c>
      <c r="L112" s="73" t="s">
        <v>171</v>
      </c>
      <c r="M112" s="73">
        <v>2.7451284</v>
      </c>
      <c r="N112" s="73" t="s">
        <v>171</v>
      </c>
      <c r="O112" s="73" t="s">
        <v>171</v>
      </c>
      <c r="P112" s="73" t="s">
        <v>171</v>
      </c>
      <c r="Q112" s="73" t="s">
        <v>171</v>
      </c>
      <c r="R112" s="73" t="s">
        <v>171</v>
      </c>
      <c r="S112" s="73" t="s">
        <v>171</v>
      </c>
      <c r="T112" s="73" t="s">
        <v>171</v>
      </c>
      <c r="U112" s="73" t="s">
        <v>171</v>
      </c>
    </row>
    <row r="113" spans="2:21" ht="12.75" customHeight="1">
      <c r="B113" s="61" t="s">
        <v>156</v>
      </c>
      <c r="C113" s="73">
        <v>68.4808642536871</v>
      </c>
      <c r="D113" s="73">
        <v>67.6985164615624</v>
      </c>
      <c r="E113" s="73">
        <v>64.9504379966721</v>
      </c>
      <c r="F113" s="73">
        <v>57.8520046439834</v>
      </c>
      <c r="G113" s="73">
        <v>50.4738115875386</v>
      </c>
      <c r="H113" s="73">
        <v>41.484471046679</v>
      </c>
      <c r="I113" s="73">
        <v>36.8222544904565</v>
      </c>
      <c r="J113" s="73">
        <v>32.6310809173283</v>
      </c>
      <c r="K113" s="73">
        <v>30.7986481926239</v>
      </c>
      <c r="L113" s="73">
        <v>28.2646113512795</v>
      </c>
      <c r="M113" s="73">
        <v>32.6080780740002</v>
      </c>
      <c r="N113" s="73">
        <v>31.6380044200004</v>
      </c>
      <c r="O113" s="73">
        <v>31.1570102192763</v>
      </c>
      <c r="P113" s="73">
        <v>34.71672608914</v>
      </c>
      <c r="Q113" s="73">
        <v>35.7747256318085</v>
      </c>
      <c r="R113" s="73">
        <v>37.0697833284265</v>
      </c>
      <c r="S113" s="73">
        <v>39.605343655383</v>
      </c>
      <c r="T113" s="73">
        <v>40.2868544541687</v>
      </c>
      <c r="U113" s="73">
        <v>41.4559976755546</v>
      </c>
    </row>
    <row r="114" spans="2:21" ht="12.75" customHeight="1">
      <c r="B114" s="61" t="s">
        <v>123</v>
      </c>
      <c r="C114" s="73" t="s">
        <v>171</v>
      </c>
      <c r="D114" s="73" t="s">
        <v>171</v>
      </c>
      <c r="E114" s="73" t="s">
        <v>171</v>
      </c>
      <c r="F114" s="73" t="s">
        <v>171</v>
      </c>
      <c r="G114" s="73">
        <v>15.5370923484</v>
      </c>
      <c r="H114" s="73" t="s">
        <v>171</v>
      </c>
      <c r="I114" s="73" t="s">
        <v>171</v>
      </c>
      <c r="J114" s="73" t="s">
        <v>171</v>
      </c>
      <c r="K114" s="73" t="s">
        <v>171</v>
      </c>
      <c r="L114" s="73" t="s">
        <v>171</v>
      </c>
      <c r="M114" s="73" t="s">
        <v>171</v>
      </c>
      <c r="N114" s="73" t="s">
        <v>171</v>
      </c>
      <c r="O114" s="73" t="s">
        <v>171</v>
      </c>
      <c r="P114" s="73" t="s">
        <v>171</v>
      </c>
      <c r="Q114" s="73" t="s">
        <v>171</v>
      </c>
      <c r="R114" s="73" t="s">
        <v>171</v>
      </c>
      <c r="S114" s="73" t="s">
        <v>171</v>
      </c>
      <c r="T114" s="73" t="s">
        <v>171</v>
      </c>
      <c r="U114" s="73" t="s">
        <v>171</v>
      </c>
    </row>
    <row r="115" spans="2:21" ht="12.75" customHeight="1">
      <c r="B115" s="71" t="s">
        <v>157</v>
      </c>
      <c r="C115" s="72" t="s">
        <v>171</v>
      </c>
      <c r="D115" s="72" t="s">
        <v>171</v>
      </c>
      <c r="E115" s="72" t="s">
        <v>171</v>
      </c>
      <c r="F115" s="72" t="s">
        <v>171</v>
      </c>
      <c r="G115" s="72">
        <v>0.009416240001</v>
      </c>
      <c r="H115" s="72" t="s">
        <v>171</v>
      </c>
      <c r="I115" s="72" t="s">
        <v>171</v>
      </c>
      <c r="J115" s="72" t="s">
        <v>171</v>
      </c>
      <c r="K115" s="72" t="s">
        <v>171</v>
      </c>
      <c r="L115" s="72" t="s">
        <v>171</v>
      </c>
      <c r="M115" s="72" t="s">
        <v>171</v>
      </c>
      <c r="N115" s="72" t="s">
        <v>171</v>
      </c>
      <c r="O115" s="72" t="s">
        <v>171</v>
      </c>
      <c r="P115" s="72" t="s">
        <v>171</v>
      </c>
      <c r="Q115" s="72" t="s">
        <v>171</v>
      </c>
      <c r="R115" s="72" t="s">
        <v>171</v>
      </c>
      <c r="S115" s="72" t="s">
        <v>171</v>
      </c>
      <c r="T115" s="72" t="s">
        <v>171</v>
      </c>
      <c r="U115" s="72" t="s">
        <v>171</v>
      </c>
    </row>
    <row r="116" spans="2:21" ht="12.75" customHeight="1">
      <c r="B116" s="71" t="s">
        <v>64</v>
      </c>
      <c r="C116" s="72">
        <v>20.4732738</v>
      </c>
      <c r="D116" s="72" t="s">
        <v>171</v>
      </c>
      <c r="E116" s="72" t="s">
        <v>171</v>
      </c>
      <c r="F116" s="72" t="s">
        <v>171</v>
      </c>
      <c r="G116" s="72" t="s">
        <v>171</v>
      </c>
      <c r="H116" s="72" t="s">
        <v>171</v>
      </c>
      <c r="I116" s="72" t="s">
        <v>171</v>
      </c>
      <c r="J116" s="72" t="s">
        <v>171</v>
      </c>
      <c r="K116" s="72" t="s">
        <v>171</v>
      </c>
      <c r="L116" s="72" t="s">
        <v>171</v>
      </c>
      <c r="M116" s="72" t="s">
        <v>171</v>
      </c>
      <c r="N116" s="72" t="s">
        <v>171</v>
      </c>
      <c r="O116" s="72" t="s">
        <v>171</v>
      </c>
      <c r="P116" s="72" t="s">
        <v>171</v>
      </c>
      <c r="Q116" s="72" t="s">
        <v>171</v>
      </c>
      <c r="R116" s="72" t="s">
        <v>171</v>
      </c>
      <c r="S116" s="72" t="s">
        <v>171</v>
      </c>
      <c r="T116" s="72" t="s">
        <v>171</v>
      </c>
      <c r="U116" s="72" t="s">
        <v>171</v>
      </c>
    </row>
    <row r="117" spans="2:21" ht="12.75" customHeight="1">
      <c r="B117" s="71" t="s">
        <v>124</v>
      </c>
      <c r="C117" s="72">
        <v>28.5978</v>
      </c>
      <c r="D117" s="72" t="s">
        <v>171</v>
      </c>
      <c r="E117" s="72" t="s">
        <v>171</v>
      </c>
      <c r="F117" s="72" t="s">
        <v>171</v>
      </c>
      <c r="G117" s="72" t="s">
        <v>171</v>
      </c>
      <c r="H117" s="72" t="s">
        <v>171</v>
      </c>
      <c r="I117" s="72" t="s">
        <v>171</v>
      </c>
      <c r="J117" s="72" t="s">
        <v>171</v>
      </c>
      <c r="K117" s="72" t="s">
        <v>171</v>
      </c>
      <c r="L117" s="72" t="s">
        <v>171</v>
      </c>
      <c r="M117" s="72" t="s">
        <v>171</v>
      </c>
      <c r="N117" s="72">
        <v>25.935</v>
      </c>
      <c r="O117" s="72" t="s">
        <v>171</v>
      </c>
      <c r="P117" s="72" t="s">
        <v>171</v>
      </c>
      <c r="Q117" s="72" t="s">
        <v>171</v>
      </c>
      <c r="R117" s="72" t="s">
        <v>171</v>
      </c>
      <c r="S117" s="72" t="s">
        <v>171</v>
      </c>
      <c r="T117" s="72" t="s">
        <v>171</v>
      </c>
      <c r="U117" s="72" t="s">
        <v>171</v>
      </c>
    </row>
    <row r="118" spans="2:21" ht="12.75" customHeight="1">
      <c r="B118" s="71" t="s">
        <v>20</v>
      </c>
      <c r="C118" s="72">
        <v>6.097392</v>
      </c>
      <c r="D118" s="72">
        <v>6.322365</v>
      </c>
      <c r="E118" s="72">
        <v>5.566764</v>
      </c>
      <c r="F118" s="72">
        <v>4.669329</v>
      </c>
      <c r="G118" s="72">
        <v>3.301137</v>
      </c>
      <c r="H118" s="72">
        <v>3.17394</v>
      </c>
      <c r="I118" s="72">
        <v>3.049221</v>
      </c>
      <c r="J118" s="72">
        <v>3.159471</v>
      </c>
      <c r="K118" s="72">
        <v>2.986221</v>
      </c>
      <c r="L118" s="72">
        <v>2.873955</v>
      </c>
      <c r="M118" s="72">
        <v>2.898357</v>
      </c>
      <c r="N118" s="72">
        <v>2.977086</v>
      </c>
      <c r="O118" s="72">
        <v>3.020493</v>
      </c>
      <c r="P118" s="72">
        <v>2.884497</v>
      </c>
      <c r="Q118" s="72">
        <v>3.108945</v>
      </c>
      <c r="R118" s="72">
        <v>3.023307</v>
      </c>
      <c r="S118" s="72" t="s">
        <v>171</v>
      </c>
      <c r="T118" s="72" t="s">
        <v>171</v>
      </c>
      <c r="U118" s="72" t="s">
        <v>171</v>
      </c>
    </row>
    <row r="119" spans="2:21" ht="12.75" customHeight="1">
      <c r="B119" s="71" t="s">
        <v>125</v>
      </c>
      <c r="C119" s="72">
        <v>6.41445</v>
      </c>
      <c r="D119" s="72" t="s">
        <v>171</v>
      </c>
      <c r="E119" s="72" t="s">
        <v>171</v>
      </c>
      <c r="F119" s="72" t="s">
        <v>171</v>
      </c>
      <c r="G119" s="72" t="s">
        <v>171</v>
      </c>
      <c r="H119" s="72" t="s">
        <v>171</v>
      </c>
      <c r="I119" s="72" t="s">
        <v>171</v>
      </c>
      <c r="J119" s="72" t="s">
        <v>171</v>
      </c>
      <c r="K119" s="72" t="s">
        <v>171</v>
      </c>
      <c r="L119" s="72" t="s">
        <v>171</v>
      </c>
      <c r="M119" s="72" t="s">
        <v>171</v>
      </c>
      <c r="N119" s="72" t="s">
        <v>171</v>
      </c>
      <c r="O119" s="72" t="s">
        <v>171</v>
      </c>
      <c r="P119" s="72" t="s">
        <v>171</v>
      </c>
      <c r="Q119" s="72" t="s">
        <v>171</v>
      </c>
      <c r="R119" s="72" t="s">
        <v>171</v>
      </c>
      <c r="S119" s="72" t="s">
        <v>171</v>
      </c>
      <c r="T119" s="72" t="s">
        <v>171</v>
      </c>
      <c r="U119" s="72" t="s">
        <v>171</v>
      </c>
    </row>
    <row r="120" spans="2:21" ht="12.75" customHeight="1">
      <c r="B120" s="61" t="s">
        <v>21</v>
      </c>
      <c r="C120" s="73">
        <v>3.73237907239355</v>
      </c>
      <c r="D120" s="73">
        <v>3.64398529312157</v>
      </c>
      <c r="E120" s="73">
        <v>3.10247297223398</v>
      </c>
      <c r="F120" s="73">
        <v>2.33870543416717</v>
      </c>
      <c r="G120" s="73">
        <v>2.1449496562401</v>
      </c>
      <c r="H120" s="73">
        <v>2.13789464332397</v>
      </c>
      <c r="I120" s="73">
        <v>2.0973776642537</v>
      </c>
      <c r="J120" s="73">
        <v>2.07033945075787</v>
      </c>
      <c r="K120" s="73">
        <v>2.00261254957793</v>
      </c>
      <c r="L120" s="73">
        <v>1.89424495081824</v>
      </c>
      <c r="M120" s="73">
        <v>1.92579616640191</v>
      </c>
      <c r="N120" s="73">
        <v>2.00855699355966</v>
      </c>
      <c r="O120" s="73">
        <v>2.00743286211386</v>
      </c>
      <c r="P120" s="73">
        <v>1.93329195248001</v>
      </c>
      <c r="Q120" s="73">
        <v>1.94194975363947</v>
      </c>
      <c r="R120" s="73">
        <v>1.98662179630873</v>
      </c>
      <c r="S120" s="73">
        <v>1.8832680190357</v>
      </c>
      <c r="T120" s="73">
        <v>1.92736778552967</v>
      </c>
      <c r="U120" s="73">
        <v>1.9744102194825</v>
      </c>
    </row>
    <row r="121" spans="2:21" ht="12.75" customHeight="1">
      <c r="B121" s="61" t="s">
        <v>65</v>
      </c>
      <c r="C121" s="73" t="s">
        <v>171</v>
      </c>
      <c r="D121" s="73" t="s">
        <v>171</v>
      </c>
      <c r="E121" s="73" t="s">
        <v>171</v>
      </c>
      <c r="F121" s="73" t="s">
        <v>171</v>
      </c>
      <c r="G121" s="73">
        <v>1.1291112</v>
      </c>
      <c r="H121" s="73" t="s">
        <v>171</v>
      </c>
      <c r="I121" s="73" t="s">
        <v>171</v>
      </c>
      <c r="J121" s="73" t="s">
        <v>171</v>
      </c>
      <c r="K121" s="73" t="s">
        <v>171</v>
      </c>
      <c r="L121" s="73" t="s">
        <v>171</v>
      </c>
      <c r="M121" s="73" t="s">
        <v>171</v>
      </c>
      <c r="N121" s="73" t="s">
        <v>171</v>
      </c>
      <c r="O121" s="73" t="s">
        <v>171</v>
      </c>
      <c r="P121" s="73" t="s">
        <v>171</v>
      </c>
      <c r="Q121" s="73" t="s">
        <v>171</v>
      </c>
      <c r="R121" s="73" t="s">
        <v>171</v>
      </c>
      <c r="S121" s="73" t="s">
        <v>171</v>
      </c>
      <c r="T121" s="73" t="s">
        <v>171</v>
      </c>
      <c r="U121" s="73" t="s">
        <v>171</v>
      </c>
    </row>
    <row r="122" spans="2:21" ht="12.75" customHeight="1">
      <c r="B122" s="61" t="s">
        <v>126</v>
      </c>
      <c r="C122" s="73" t="s">
        <v>171</v>
      </c>
      <c r="D122" s="73" t="s">
        <v>171</v>
      </c>
      <c r="E122" s="73" t="s">
        <v>171</v>
      </c>
      <c r="F122" s="73" t="s">
        <v>171</v>
      </c>
      <c r="G122" s="73">
        <v>0.97041</v>
      </c>
      <c r="H122" s="73" t="s">
        <v>171</v>
      </c>
      <c r="I122" s="73" t="s">
        <v>171</v>
      </c>
      <c r="J122" s="73" t="s">
        <v>171</v>
      </c>
      <c r="K122" s="73" t="s">
        <v>171</v>
      </c>
      <c r="L122" s="73" t="s">
        <v>171</v>
      </c>
      <c r="M122" s="73" t="s">
        <v>171</v>
      </c>
      <c r="N122" s="73" t="s">
        <v>171</v>
      </c>
      <c r="O122" s="73" t="s">
        <v>171</v>
      </c>
      <c r="P122" s="73" t="s">
        <v>171</v>
      </c>
      <c r="Q122" s="73" t="s">
        <v>171</v>
      </c>
      <c r="R122" s="73" t="s">
        <v>171</v>
      </c>
      <c r="S122" s="73" t="s">
        <v>171</v>
      </c>
      <c r="T122" s="73" t="s">
        <v>171</v>
      </c>
      <c r="U122" s="73" t="s">
        <v>171</v>
      </c>
    </row>
    <row r="123" spans="2:21" ht="12.75" customHeight="1">
      <c r="B123" s="61" t="s">
        <v>158</v>
      </c>
      <c r="C123" s="73">
        <v>0.0133982296742591</v>
      </c>
      <c r="D123" s="73">
        <v>0.0132296021498921</v>
      </c>
      <c r="E123" s="73">
        <v>0.0131380582914006</v>
      </c>
      <c r="F123" s="73">
        <v>0.0123912139984495</v>
      </c>
      <c r="G123" s="73">
        <v>0.0125537650058064</v>
      </c>
      <c r="H123" s="73">
        <v>0.0125981430019512</v>
      </c>
      <c r="I123" s="73">
        <v>0.0127430945650005</v>
      </c>
      <c r="J123" s="73">
        <v>0.0125577216119232</v>
      </c>
      <c r="K123" s="73">
        <v>0.0125996936792984</v>
      </c>
      <c r="L123" s="73">
        <v>0.0124807367673293</v>
      </c>
      <c r="M123" s="73">
        <v>0.0122678195927126</v>
      </c>
      <c r="N123" s="73">
        <v>0.0129861397122256</v>
      </c>
      <c r="O123" s="73">
        <v>0.0131099232572406</v>
      </c>
      <c r="P123" s="73">
        <v>0.0133446301648701</v>
      </c>
      <c r="Q123" s="73">
        <v>0.0134688134962196</v>
      </c>
      <c r="R123" s="73">
        <v>0.0139758995155718</v>
      </c>
      <c r="S123" s="73">
        <v>0.0143371467511346</v>
      </c>
      <c r="T123" s="73">
        <v>0.0146939901923578</v>
      </c>
      <c r="U123" s="73">
        <v>0.0149459397404494</v>
      </c>
    </row>
    <row r="124" spans="2:21" ht="12.75" customHeight="1">
      <c r="B124" s="61" t="s">
        <v>22</v>
      </c>
      <c r="C124" s="73">
        <v>6.35948220563268</v>
      </c>
      <c r="D124" s="73">
        <v>5.98720819259314</v>
      </c>
      <c r="E124" s="73">
        <v>4.43446325384753</v>
      </c>
      <c r="F124" s="73">
        <v>3.88553783652858</v>
      </c>
      <c r="G124" s="73">
        <v>3.58735044801489</v>
      </c>
      <c r="H124" s="73">
        <v>3.52288367897413</v>
      </c>
      <c r="I124" s="73">
        <v>3.52745745891175</v>
      </c>
      <c r="J124" s="73">
        <v>3.5602372094909</v>
      </c>
      <c r="K124" s="73">
        <v>3.46337182846328</v>
      </c>
      <c r="L124" s="73">
        <v>3.19490197867115</v>
      </c>
      <c r="M124" s="73">
        <v>3.08337334481825</v>
      </c>
      <c r="N124" s="73">
        <v>3.22123865161533</v>
      </c>
      <c r="O124" s="73">
        <v>3.18864959771084</v>
      </c>
      <c r="P124" s="73">
        <v>3.30585252530299</v>
      </c>
      <c r="Q124" s="73">
        <v>3.30857483115996</v>
      </c>
      <c r="R124" s="73">
        <v>3.30141543194518</v>
      </c>
      <c r="S124" s="73">
        <v>3.39797511947405</v>
      </c>
      <c r="T124" s="73">
        <v>3.4938362599847</v>
      </c>
      <c r="U124" s="73">
        <v>3.42832324550073</v>
      </c>
    </row>
    <row r="125" spans="2:21" ht="12.75" customHeight="1">
      <c r="B125" s="71" t="s">
        <v>66</v>
      </c>
      <c r="C125" s="72">
        <v>0.469172279299744</v>
      </c>
      <c r="D125" s="72">
        <v>0.480742951565843</v>
      </c>
      <c r="E125" s="72">
        <v>0.471178402206542</v>
      </c>
      <c r="F125" s="72">
        <v>0.474000118571265</v>
      </c>
      <c r="G125" s="72">
        <v>0.468605168170772</v>
      </c>
      <c r="H125" s="72">
        <v>0.476967412488748</v>
      </c>
      <c r="I125" s="72">
        <v>0.48140003124386</v>
      </c>
      <c r="J125" s="72">
        <v>0.476619646957175</v>
      </c>
      <c r="K125" s="72">
        <v>0.475666614001914</v>
      </c>
      <c r="L125" s="72">
        <v>0.483317269034128</v>
      </c>
      <c r="M125" s="72">
        <v>0.477734853883014</v>
      </c>
      <c r="N125" s="72">
        <v>0.472071311398115</v>
      </c>
      <c r="O125" s="72">
        <v>0.475877651921645</v>
      </c>
      <c r="P125" s="72">
        <v>0.465873479447634</v>
      </c>
      <c r="Q125" s="72">
        <v>0.460969312962797</v>
      </c>
      <c r="R125" s="72">
        <v>0.459040599077191</v>
      </c>
      <c r="S125" s="72">
        <v>0.45479889770566</v>
      </c>
      <c r="T125" s="72">
        <v>0.450825331087526</v>
      </c>
      <c r="U125" s="72">
        <v>0.451239851694498</v>
      </c>
    </row>
    <row r="126" spans="2:21" ht="12.75" customHeight="1">
      <c r="B126" s="71" t="s">
        <v>67</v>
      </c>
      <c r="C126" s="72" t="s">
        <v>171</v>
      </c>
      <c r="D126" s="72" t="s">
        <v>171</v>
      </c>
      <c r="E126" s="72" t="s">
        <v>171</v>
      </c>
      <c r="F126" s="72" t="s">
        <v>171</v>
      </c>
      <c r="G126" s="72">
        <v>7.75509</v>
      </c>
      <c r="H126" s="72" t="s">
        <v>171</v>
      </c>
      <c r="I126" s="72" t="s">
        <v>171</v>
      </c>
      <c r="J126" s="72" t="s">
        <v>171</v>
      </c>
      <c r="K126" s="72" t="s">
        <v>171</v>
      </c>
      <c r="L126" s="72" t="s">
        <v>171</v>
      </c>
      <c r="M126" s="72" t="s">
        <v>171</v>
      </c>
      <c r="N126" s="72" t="s">
        <v>171</v>
      </c>
      <c r="O126" s="72" t="s">
        <v>171</v>
      </c>
      <c r="P126" s="72" t="s">
        <v>171</v>
      </c>
      <c r="Q126" s="72" t="s">
        <v>171</v>
      </c>
      <c r="R126" s="72" t="s">
        <v>171</v>
      </c>
      <c r="S126" s="72" t="s">
        <v>171</v>
      </c>
      <c r="T126" s="72" t="s">
        <v>171</v>
      </c>
      <c r="U126" s="72" t="s">
        <v>171</v>
      </c>
    </row>
    <row r="127" spans="2:21" ht="12.75" customHeight="1">
      <c r="B127" s="71" t="s">
        <v>127</v>
      </c>
      <c r="C127" s="72">
        <v>7.04361</v>
      </c>
      <c r="D127" s="72" t="s">
        <v>171</v>
      </c>
      <c r="E127" s="72" t="s">
        <v>171</v>
      </c>
      <c r="F127" s="72" t="s">
        <v>171</v>
      </c>
      <c r="G127" s="72">
        <v>3.94548</v>
      </c>
      <c r="H127" s="72" t="s">
        <v>171</v>
      </c>
      <c r="I127" s="72" t="s">
        <v>171</v>
      </c>
      <c r="J127" s="72" t="s">
        <v>171</v>
      </c>
      <c r="K127" s="72" t="s">
        <v>171</v>
      </c>
      <c r="L127" s="72" t="s">
        <v>171</v>
      </c>
      <c r="M127" s="72" t="s">
        <v>171</v>
      </c>
      <c r="N127" s="72" t="s">
        <v>171</v>
      </c>
      <c r="O127" s="72" t="s">
        <v>171</v>
      </c>
      <c r="P127" s="72" t="s">
        <v>171</v>
      </c>
      <c r="Q127" s="72" t="s">
        <v>171</v>
      </c>
      <c r="R127" s="72" t="s">
        <v>171</v>
      </c>
      <c r="S127" s="72" t="s">
        <v>171</v>
      </c>
      <c r="T127" s="72" t="s">
        <v>171</v>
      </c>
      <c r="U127" s="72" t="s">
        <v>171</v>
      </c>
    </row>
    <row r="128" spans="2:21" ht="12.75" customHeight="1">
      <c r="B128" s="71" t="s">
        <v>159</v>
      </c>
      <c r="C128" s="72" t="s">
        <v>171</v>
      </c>
      <c r="D128" s="72" t="s">
        <v>171</v>
      </c>
      <c r="E128" s="72" t="s">
        <v>171</v>
      </c>
      <c r="F128" s="72" t="s">
        <v>171</v>
      </c>
      <c r="G128" s="72">
        <v>46.84953</v>
      </c>
      <c r="H128" s="72" t="s">
        <v>171</v>
      </c>
      <c r="I128" s="72" t="s">
        <v>171</v>
      </c>
      <c r="J128" s="72" t="s">
        <v>171</v>
      </c>
      <c r="K128" s="72" t="s">
        <v>171</v>
      </c>
      <c r="L128" s="72" t="s">
        <v>171</v>
      </c>
      <c r="M128" s="72" t="s">
        <v>171</v>
      </c>
      <c r="N128" s="72" t="s">
        <v>171</v>
      </c>
      <c r="O128" s="72" t="s">
        <v>171</v>
      </c>
      <c r="P128" s="72" t="s">
        <v>171</v>
      </c>
      <c r="Q128" s="72" t="s">
        <v>171</v>
      </c>
      <c r="R128" s="72" t="s">
        <v>171</v>
      </c>
      <c r="S128" s="72" t="s">
        <v>171</v>
      </c>
      <c r="T128" s="72" t="s">
        <v>171</v>
      </c>
      <c r="U128" s="72" t="s">
        <v>171</v>
      </c>
    </row>
    <row r="129" spans="2:21" ht="12.75" customHeight="1">
      <c r="B129" s="71" t="s">
        <v>160</v>
      </c>
      <c r="C129" s="72" t="s">
        <v>171</v>
      </c>
      <c r="D129" s="72" t="s">
        <v>171</v>
      </c>
      <c r="E129" s="72" t="s">
        <v>171</v>
      </c>
      <c r="F129" s="72" t="s">
        <v>171</v>
      </c>
      <c r="G129" s="72">
        <v>0.023982</v>
      </c>
      <c r="H129" s="72" t="s">
        <v>171</v>
      </c>
      <c r="I129" s="72" t="s">
        <v>171</v>
      </c>
      <c r="J129" s="72" t="s">
        <v>171</v>
      </c>
      <c r="K129" s="72" t="s">
        <v>171</v>
      </c>
      <c r="L129" s="72" t="s">
        <v>171</v>
      </c>
      <c r="M129" s="72" t="s">
        <v>171</v>
      </c>
      <c r="N129" s="72" t="s">
        <v>171</v>
      </c>
      <c r="O129" s="72" t="s">
        <v>171</v>
      </c>
      <c r="P129" s="72" t="s">
        <v>171</v>
      </c>
      <c r="Q129" s="72" t="s">
        <v>171</v>
      </c>
      <c r="R129" s="72" t="s">
        <v>171</v>
      </c>
      <c r="S129" s="72" t="s">
        <v>171</v>
      </c>
      <c r="T129" s="72" t="s">
        <v>171</v>
      </c>
      <c r="U129" s="72" t="s">
        <v>171</v>
      </c>
    </row>
    <row r="130" spans="2:21" ht="12.75" customHeight="1">
      <c r="B130" s="61" t="s">
        <v>68</v>
      </c>
      <c r="C130" s="73" t="s">
        <v>171</v>
      </c>
      <c r="D130" s="73" t="s">
        <v>171</v>
      </c>
      <c r="E130" s="73" t="s">
        <v>171</v>
      </c>
      <c r="F130" s="73" t="s">
        <v>171</v>
      </c>
      <c r="G130" s="73" t="s">
        <v>171</v>
      </c>
      <c r="H130" s="73">
        <v>7.15718178</v>
      </c>
      <c r="I130" s="73" t="s">
        <v>171</v>
      </c>
      <c r="J130" s="73" t="s">
        <v>171</v>
      </c>
      <c r="K130" s="73" t="s">
        <v>171</v>
      </c>
      <c r="L130" s="73" t="s">
        <v>171</v>
      </c>
      <c r="M130" s="73" t="s">
        <v>171</v>
      </c>
      <c r="N130" s="73" t="s">
        <v>171</v>
      </c>
      <c r="O130" s="73" t="s">
        <v>171</v>
      </c>
      <c r="P130" s="73" t="s">
        <v>171</v>
      </c>
      <c r="Q130" s="73" t="s">
        <v>171</v>
      </c>
      <c r="R130" s="73" t="s">
        <v>171</v>
      </c>
      <c r="S130" s="73" t="s">
        <v>171</v>
      </c>
      <c r="T130" s="73" t="s">
        <v>171</v>
      </c>
      <c r="U130" s="73" t="s">
        <v>171</v>
      </c>
    </row>
    <row r="131" spans="2:21" ht="12.75" customHeight="1">
      <c r="B131" s="61" t="s">
        <v>69</v>
      </c>
      <c r="C131" s="73">
        <v>0.160181438073542</v>
      </c>
      <c r="D131" s="73">
        <v>0.164924594916493</v>
      </c>
      <c r="E131" s="73">
        <v>0.171691463419743</v>
      </c>
      <c r="F131" s="73">
        <v>0.179263645641676</v>
      </c>
      <c r="G131" s="73">
        <v>0.186200029815509</v>
      </c>
      <c r="H131" s="73">
        <v>0.194745059806566</v>
      </c>
      <c r="I131" s="73">
        <v>0.199708771473151</v>
      </c>
      <c r="J131" s="73">
        <v>0.207239055367138</v>
      </c>
      <c r="K131" s="73">
        <v>0.208193835119908</v>
      </c>
      <c r="L131" s="73">
        <v>0.208722114982209</v>
      </c>
      <c r="M131" s="73">
        <v>0.2201126307513</v>
      </c>
      <c r="N131" s="73">
        <v>0.215006195228185</v>
      </c>
      <c r="O131" s="73">
        <v>0.216240580510756</v>
      </c>
      <c r="P131" s="73">
        <v>0.21600871904018</v>
      </c>
      <c r="Q131" s="73">
        <v>0.22224627091552</v>
      </c>
      <c r="R131" s="73">
        <v>0.22742054465899</v>
      </c>
      <c r="S131" s="73">
        <v>0.233418686890811</v>
      </c>
      <c r="T131" s="73">
        <v>0.240407861391235</v>
      </c>
      <c r="U131" s="73">
        <v>0.229282819895875</v>
      </c>
    </row>
    <row r="132" spans="2:21" ht="12.75" customHeight="1">
      <c r="B132" s="61" t="s">
        <v>70</v>
      </c>
      <c r="C132" s="73" t="s">
        <v>171</v>
      </c>
      <c r="D132" s="73" t="s">
        <v>171</v>
      </c>
      <c r="E132" s="73" t="s">
        <v>171</v>
      </c>
      <c r="F132" s="73" t="s">
        <v>171</v>
      </c>
      <c r="G132" s="73" t="s">
        <v>171</v>
      </c>
      <c r="H132" s="73">
        <v>3.26302013625</v>
      </c>
      <c r="I132" s="73" t="s">
        <v>171</v>
      </c>
      <c r="J132" s="73" t="s">
        <v>171</v>
      </c>
      <c r="K132" s="73" t="s">
        <v>171</v>
      </c>
      <c r="L132" s="73" t="s">
        <v>171</v>
      </c>
      <c r="M132" s="73">
        <v>4.1467251</v>
      </c>
      <c r="N132" s="73" t="s">
        <v>171</v>
      </c>
      <c r="O132" s="73" t="s">
        <v>171</v>
      </c>
      <c r="P132" s="73" t="s">
        <v>171</v>
      </c>
      <c r="Q132" s="73" t="s">
        <v>171</v>
      </c>
      <c r="R132" s="73" t="s">
        <v>171</v>
      </c>
      <c r="S132" s="73" t="s">
        <v>171</v>
      </c>
      <c r="T132" s="73" t="s">
        <v>171</v>
      </c>
      <c r="U132" s="73" t="s">
        <v>171</v>
      </c>
    </row>
    <row r="133" spans="2:21" ht="12.75" customHeight="1">
      <c r="B133" s="61" t="s">
        <v>71</v>
      </c>
      <c r="C133" s="73" t="s">
        <v>171</v>
      </c>
      <c r="D133" s="73" t="s">
        <v>171</v>
      </c>
      <c r="E133" s="73" t="s">
        <v>171</v>
      </c>
      <c r="F133" s="73" t="s">
        <v>171</v>
      </c>
      <c r="G133" s="73" t="s">
        <v>171</v>
      </c>
      <c r="H133" s="73">
        <v>0.0966</v>
      </c>
      <c r="I133" s="73" t="s">
        <v>171</v>
      </c>
      <c r="J133" s="73" t="s">
        <v>171</v>
      </c>
      <c r="K133" s="73" t="s">
        <v>171</v>
      </c>
      <c r="L133" s="73" t="s">
        <v>171</v>
      </c>
      <c r="M133" s="73" t="s">
        <v>171</v>
      </c>
      <c r="N133" s="73" t="s">
        <v>171</v>
      </c>
      <c r="O133" s="73" t="s">
        <v>171</v>
      </c>
      <c r="P133" s="73" t="s">
        <v>171</v>
      </c>
      <c r="Q133" s="73" t="s">
        <v>171</v>
      </c>
      <c r="R133" s="73" t="s">
        <v>171</v>
      </c>
      <c r="S133" s="73" t="s">
        <v>171</v>
      </c>
      <c r="T133" s="73" t="s">
        <v>171</v>
      </c>
      <c r="U133" s="73" t="s">
        <v>171</v>
      </c>
    </row>
    <row r="134" spans="2:21" ht="12.75" customHeight="1">
      <c r="B134" s="61" t="s">
        <v>128</v>
      </c>
      <c r="C134" s="73">
        <v>106.562116823531</v>
      </c>
      <c r="D134" s="73" t="s">
        <v>171</v>
      </c>
      <c r="E134" s="73">
        <v>107.861715632094</v>
      </c>
      <c r="F134" s="73" t="s">
        <v>171</v>
      </c>
      <c r="G134" s="73">
        <v>120.194057189878</v>
      </c>
      <c r="H134" s="73" t="s">
        <v>171</v>
      </c>
      <c r="I134" s="73">
        <v>128.308873447923</v>
      </c>
      <c r="J134" s="73" t="s">
        <v>171</v>
      </c>
      <c r="K134" s="73">
        <v>141.818048028999</v>
      </c>
      <c r="L134" s="73" t="s">
        <v>171</v>
      </c>
      <c r="M134" s="73">
        <v>141.626545355481</v>
      </c>
      <c r="N134" s="73" t="s">
        <v>171</v>
      </c>
      <c r="O134" s="73">
        <v>142.918742516514</v>
      </c>
      <c r="P134" s="73" t="s">
        <v>171</v>
      </c>
      <c r="Q134" s="73" t="s">
        <v>171</v>
      </c>
      <c r="R134" s="73" t="s">
        <v>171</v>
      </c>
      <c r="S134" s="73" t="s">
        <v>171</v>
      </c>
      <c r="T134" s="73" t="s">
        <v>171</v>
      </c>
      <c r="U134" s="73" t="s">
        <v>171</v>
      </c>
    </row>
    <row r="135" spans="2:21" ht="12" customHeight="1">
      <c r="B135" s="75" t="s">
        <v>72</v>
      </c>
      <c r="C135" s="72" t="s">
        <v>171</v>
      </c>
      <c r="D135" s="72" t="s">
        <v>171</v>
      </c>
      <c r="E135" s="72" t="s">
        <v>171</v>
      </c>
      <c r="F135" s="72" t="s">
        <v>171</v>
      </c>
      <c r="G135" s="72">
        <v>0.007124082</v>
      </c>
      <c r="H135" s="72" t="s">
        <v>171</v>
      </c>
      <c r="I135" s="72" t="s">
        <v>171</v>
      </c>
      <c r="J135" s="72" t="s">
        <v>171</v>
      </c>
      <c r="K135" s="72" t="s">
        <v>171</v>
      </c>
      <c r="L135" s="72" t="s">
        <v>171</v>
      </c>
      <c r="M135" s="72" t="s">
        <v>171</v>
      </c>
      <c r="N135" s="72" t="s">
        <v>171</v>
      </c>
      <c r="O135" s="72" t="s">
        <v>171</v>
      </c>
      <c r="P135" s="72" t="s">
        <v>171</v>
      </c>
      <c r="Q135" s="72" t="s">
        <v>171</v>
      </c>
      <c r="R135" s="72" t="s">
        <v>171</v>
      </c>
      <c r="S135" s="72" t="s">
        <v>171</v>
      </c>
      <c r="T135" s="72" t="s">
        <v>171</v>
      </c>
      <c r="U135" s="72" t="s">
        <v>171</v>
      </c>
    </row>
    <row r="136" spans="2:21" ht="12.75" customHeight="1">
      <c r="B136" s="71" t="s">
        <v>73</v>
      </c>
      <c r="C136" s="72">
        <v>0.000645217342381317</v>
      </c>
      <c r="D136" s="72">
        <v>0.000709277159673829</v>
      </c>
      <c r="E136" s="72">
        <v>0.000774994031840933</v>
      </c>
      <c r="F136" s="72">
        <v>0.000790287638817606</v>
      </c>
      <c r="G136" s="72">
        <v>0.000816994904920654</v>
      </c>
      <c r="H136" s="72">
        <v>0.000790182345898466</v>
      </c>
      <c r="I136" s="72">
        <v>0.000810315835861554</v>
      </c>
      <c r="J136" s="72">
        <v>0.000842288855323637</v>
      </c>
      <c r="K136" s="72">
        <v>0.000802145782671036</v>
      </c>
      <c r="L136" s="72">
        <v>0.000798707542699164</v>
      </c>
      <c r="M136" s="72">
        <v>0.000797076088991064</v>
      </c>
      <c r="N136" s="72">
        <v>0.000811352682024877</v>
      </c>
      <c r="O136" s="72">
        <v>0.000762810183195549</v>
      </c>
      <c r="P136" s="72">
        <v>0.000687097931921976</v>
      </c>
      <c r="Q136" s="72">
        <v>0.000637849525318742</v>
      </c>
      <c r="R136" s="72">
        <v>0.000622413241549056</v>
      </c>
      <c r="S136" s="72">
        <v>0.000519331599092874</v>
      </c>
      <c r="T136" s="72">
        <v>0.000612510942414271</v>
      </c>
      <c r="U136" s="72">
        <v>0.000582655371504371</v>
      </c>
    </row>
    <row r="137" spans="2:21" ht="12.75" customHeight="1">
      <c r="B137" s="71" t="s">
        <v>129</v>
      </c>
      <c r="C137" s="72">
        <v>5.6364</v>
      </c>
      <c r="D137" s="72">
        <v>5.5083</v>
      </c>
      <c r="E137" s="72">
        <v>5.4453</v>
      </c>
      <c r="F137" s="72">
        <v>5.2794</v>
      </c>
      <c r="G137" s="72">
        <v>5.649</v>
      </c>
      <c r="H137" s="72">
        <v>6.0795</v>
      </c>
      <c r="I137" s="72">
        <v>6.2895</v>
      </c>
      <c r="J137" s="72">
        <v>6.5835</v>
      </c>
      <c r="K137" s="72">
        <v>6.8376</v>
      </c>
      <c r="L137" s="72" t="s">
        <v>171</v>
      </c>
      <c r="M137" s="72" t="s">
        <v>171</v>
      </c>
      <c r="N137" s="72" t="s">
        <v>171</v>
      </c>
      <c r="O137" s="72" t="s">
        <v>171</v>
      </c>
      <c r="P137" s="72" t="s">
        <v>171</v>
      </c>
      <c r="Q137" s="72" t="s">
        <v>171</v>
      </c>
      <c r="R137" s="72" t="s">
        <v>171</v>
      </c>
      <c r="S137" s="72" t="s">
        <v>171</v>
      </c>
      <c r="T137" s="72" t="s">
        <v>171</v>
      </c>
      <c r="U137" s="72" t="s">
        <v>171</v>
      </c>
    </row>
    <row r="138" spans="2:21" ht="12.75" customHeight="1">
      <c r="B138" s="71" t="s">
        <v>74</v>
      </c>
      <c r="C138" s="72" t="s">
        <v>171</v>
      </c>
      <c r="D138" s="72" t="s">
        <v>171</v>
      </c>
      <c r="E138" s="72" t="s">
        <v>171</v>
      </c>
      <c r="F138" s="72" t="s">
        <v>171</v>
      </c>
      <c r="G138" s="72">
        <v>7.35</v>
      </c>
      <c r="H138" s="72" t="s">
        <v>171</v>
      </c>
      <c r="I138" s="72" t="s">
        <v>171</v>
      </c>
      <c r="J138" s="72" t="s">
        <v>171</v>
      </c>
      <c r="K138" s="72" t="s">
        <v>171</v>
      </c>
      <c r="L138" s="72" t="s">
        <v>171</v>
      </c>
      <c r="M138" s="72" t="s">
        <v>171</v>
      </c>
      <c r="N138" s="72" t="s">
        <v>171</v>
      </c>
      <c r="O138" s="72" t="s">
        <v>171</v>
      </c>
      <c r="P138" s="72" t="s">
        <v>171</v>
      </c>
      <c r="Q138" s="72" t="s">
        <v>171</v>
      </c>
      <c r="R138" s="72" t="s">
        <v>171</v>
      </c>
      <c r="S138" s="72" t="s">
        <v>171</v>
      </c>
      <c r="T138" s="72" t="s">
        <v>171</v>
      </c>
      <c r="U138" s="72" t="s">
        <v>171</v>
      </c>
    </row>
    <row r="139" spans="2:21" ht="12.75" customHeight="1">
      <c r="B139" s="71" t="s">
        <v>130</v>
      </c>
      <c r="C139" s="72">
        <v>4.98393</v>
      </c>
      <c r="D139" s="72" t="s">
        <v>171</v>
      </c>
      <c r="E139" s="72" t="s">
        <v>171</v>
      </c>
      <c r="F139" s="72" t="s">
        <v>171</v>
      </c>
      <c r="G139" s="72">
        <v>5.657146404</v>
      </c>
      <c r="H139" s="72" t="s">
        <v>171</v>
      </c>
      <c r="I139" s="72" t="s">
        <v>171</v>
      </c>
      <c r="J139" s="72" t="s">
        <v>171</v>
      </c>
      <c r="K139" s="72" t="s">
        <v>171</v>
      </c>
      <c r="L139" s="72" t="s">
        <v>171</v>
      </c>
      <c r="M139" s="72" t="s">
        <v>171</v>
      </c>
      <c r="N139" s="72" t="s">
        <v>171</v>
      </c>
      <c r="O139" s="72" t="s">
        <v>171</v>
      </c>
      <c r="P139" s="72" t="s">
        <v>171</v>
      </c>
      <c r="Q139" s="72" t="s">
        <v>171</v>
      </c>
      <c r="R139" s="72" t="s">
        <v>171</v>
      </c>
      <c r="S139" s="72" t="s">
        <v>171</v>
      </c>
      <c r="T139" s="72" t="s">
        <v>171</v>
      </c>
      <c r="U139" s="72" t="s">
        <v>171</v>
      </c>
    </row>
    <row r="140" spans="2:21" ht="12.75" customHeight="1">
      <c r="B140" s="61" t="s">
        <v>131</v>
      </c>
      <c r="C140" s="73" t="s">
        <v>171</v>
      </c>
      <c r="D140" s="73" t="s">
        <v>171</v>
      </c>
      <c r="E140" s="73" t="s">
        <v>171</v>
      </c>
      <c r="F140" s="73" t="s">
        <v>171</v>
      </c>
      <c r="G140" s="73">
        <v>3.54606</v>
      </c>
      <c r="H140" s="73" t="s">
        <v>171</v>
      </c>
      <c r="I140" s="73" t="s">
        <v>171</v>
      </c>
      <c r="J140" s="73" t="s">
        <v>171</v>
      </c>
      <c r="K140" s="73" t="s">
        <v>171</v>
      </c>
      <c r="L140" s="73" t="s">
        <v>171</v>
      </c>
      <c r="M140" s="73" t="s">
        <v>171</v>
      </c>
      <c r="N140" s="73" t="s">
        <v>171</v>
      </c>
      <c r="O140" s="73" t="s">
        <v>171</v>
      </c>
      <c r="P140" s="73" t="s">
        <v>171</v>
      </c>
      <c r="Q140" s="73" t="s">
        <v>171</v>
      </c>
      <c r="R140" s="73" t="s">
        <v>171</v>
      </c>
      <c r="S140" s="73" t="s">
        <v>171</v>
      </c>
      <c r="T140" s="73" t="s">
        <v>171</v>
      </c>
      <c r="U140" s="73" t="s">
        <v>171</v>
      </c>
    </row>
    <row r="141" spans="2:21" ht="12.75" customHeight="1">
      <c r="B141" s="61" t="s">
        <v>161</v>
      </c>
      <c r="C141" s="73" t="s">
        <v>171</v>
      </c>
      <c r="D141" s="73" t="s">
        <v>171</v>
      </c>
      <c r="E141" s="73" t="s">
        <v>171</v>
      </c>
      <c r="F141" s="73" t="s">
        <v>171</v>
      </c>
      <c r="G141" s="73">
        <v>0.0072723</v>
      </c>
      <c r="H141" s="73" t="s">
        <v>171</v>
      </c>
      <c r="I141" s="73" t="s">
        <v>171</v>
      </c>
      <c r="J141" s="73" t="s">
        <v>171</v>
      </c>
      <c r="K141" s="73" t="s">
        <v>171</v>
      </c>
      <c r="L141" s="73" t="s">
        <v>171</v>
      </c>
      <c r="M141" s="73" t="s">
        <v>171</v>
      </c>
      <c r="N141" s="73" t="s">
        <v>171</v>
      </c>
      <c r="O141" s="73" t="s">
        <v>171</v>
      </c>
      <c r="P141" s="73" t="s">
        <v>171</v>
      </c>
      <c r="Q141" s="73" t="s">
        <v>171</v>
      </c>
      <c r="R141" s="73" t="s">
        <v>171</v>
      </c>
      <c r="S141" s="73" t="s">
        <v>171</v>
      </c>
      <c r="T141" s="73" t="s">
        <v>171</v>
      </c>
      <c r="U141" s="73" t="s">
        <v>171</v>
      </c>
    </row>
    <row r="142" spans="2:21" ht="12.75" customHeight="1">
      <c r="B142" s="61" t="s">
        <v>162</v>
      </c>
      <c r="C142" s="73" t="s">
        <v>171</v>
      </c>
      <c r="D142" s="73" t="s">
        <v>171</v>
      </c>
      <c r="E142" s="73" t="s">
        <v>171</v>
      </c>
      <c r="F142" s="73" t="s">
        <v>171</v>
      </c>
      <c r="G142" s="73">
        <v>19.91787</v>
      </c>
      <c r="H142" s="73" t="s">
        <v>171</v>
      </c>
      <c r="I142" s="73" t="s">
        <v>171</v>
      </c>
      <c r="J142" s="73" t="s">
        <v>171</v>
      </c>
      <c r="K142" s="73" t="s">
        <v>171</v>
      </c>
      <c r="L142" s="73" t="s">
        <v>171</v>
      </c>
      <c r="M142" s="73" t="s">
        <v>171</v>
      </c>
      <c r="N142" s="73" t="s">
        <v>171</v>
      </c>
      <c r="O142" s="73" t="s">
        <v>171</v>
      </c>
      <c r="P142" s="73" t="s">
        <v>171</v>
      </c>
      <c r="Q142" s="73" t="s">
        <v>171</v>
      </c>
      <c r="R142" s="73" t="s">
        <v>171</v>
      </c>
      <c r="S142" s="73" t="s">
        <v>171</v>
      </c>
      <c r="T142" s="73" t="s">
        <v>171</v>
      </c>
      <c r="U142" s="73" t="s">
        <v>171</v>
      </c>
    </row>
    <row r="143" spans="2:21" ht="12.75" customHeight="1">
      <c r="B143" s="61" t="s">
        <v>23</v>
      </c>
      <c r="C143" s="73">
        <v>25.5443929381803</v>
      </c>
      <c r="D143" s="73">
        <v>25.9054531262213</v>
      </c>
      <c r="E143" s="73">
        <v>25.4537303683507</v>
      </c>
      <c r="F143" s="73">
        <v>25.1817159422226</v>
      </c>
      <c r="G143" s="73">
        <v>24.4335166226033</v>
      </c>
      <c r="H143" s="73">
        <v>24.1412707129816</v>
      </c>
      <c r="I143" s="73">
        <v>23.4705500037735</v>
      </c>
      <c r="J143" s="73">
        <v>22.4553894559317</v>
      </c>
      <c r="K143" s="73">
        <v>21.7030021644902</v>
      </c>
      <c r="L143" s="73">
        <v>20.6769196956875</v>
      </c>
      <c r="M143" s="73">
        <v>19.7703615029575</v>
      </c>
      <c r="N143" s="73">
        <v>19.3073128275554</v>
      </c>
      <c r="O143" s="73">
        <v>18.4283978914611</v>
      </c>
      <c r="P143" s="73">
        <v>17.8677366803624</v>
      </c>
      <c r="Q143" s="73">
        <v>17.5952903326594</v>
      </c>
      <c r="R143" s="73">
        <v>17.2285177264057</v>
      </c>
      <c r="S143" s="73">
        <v>16.8318629739308</v>
      </c>
      <c r="T143" s="73">
        <v>16.8427579579501</v>
      </c>
      <c r="U143" s="73">
        <v>17.072306530735</v>
      </c>
    </row>
    <row r="144" spans="2:21" ht="12.75" customHeight="1">
      <c r="B144" s="61" t="s">
        <v>24</v>
      </c>
      <c r="C144" s="73">
        <v>25.456408023475</v>
      </c>
      <c r="D144" s="73">
        <v>25.4764010951027</v>
      </c>
      <c r="E144" s="73">
        <v>24.9292360460722</v>
      </c>
      <c r="F144" s="73">
        <v>25.0669270754996</v>
      </c>
      <c r="G144" s="73">
        <v>25.7215860961435</v>
      </c>
      <c r="H144" s="73">
        <v>25.7850206940892</v>
      </c>
      <c r="I144" s="73">
        <v>26.0216895330565</v>
      </c>
      <c r="J144" s="73">
        <v>26.5669789617947</v>
      </c>
      <c r="K144" s="73">
        <v>25.9679727240362</v>
      </c>
      <c r="L144" s="73">
        <v>26.1464298178369</v>
      </c>
      <c r="M144" s="73">
        <v>26.9033392097068</v>
      </c>
      <c r="N144" s="73">
        <v>27.0760067462504</v>
      </c>
      <c r="O144" s="73">
        <v>26.8653986153519</v>
      </c>
      <c r="P144" s="73">
        <v>27.1576356642494</v>
      </c>
      <c r="Q144" s="73">
        <v>27.0370975887518</v>
      </c>
      <c r="R144" s="73">
        <v>27.2181750167244</v>
      </c>
      <c r="S144" s="73">
        <v>27.385079102489</v>
      </c>
      <c r="T144" s="73">
        <v>26.4348650803266</v>
      </c>
      <c r="U144" s="73">
        <v>25.8162391391442</v>
      </c>
    </row>
    <row r="145" spans="2:21" ht="12.75" customHeight="1">
      <c r="B145" s="71" t="s">
        <v>75</v>
      </c>
      <c r="C145" s="72" t="s">
        <v>171</v>
      </c>
      <c r="D145" s="72" t="s">
        <v>171</v>
      </c>
      <c r="E145" s="72" t="s">
        <v>171</v>
      </c>
      <c r="F145" s="72" t="s">
        <v>171</v>
      </c>
      <c r="G145" s="72">
        <v>4.12986</v>
      </c>
      <c r="H145" s="72" t="s">
        <v>171</v>
      </c>
      <c r="I145" s="72" t="s">
        <v>171</v>
      </c>
      <c r="J145" s="72" t="s">
        <v>171</v>
      </c>
      <c r="K145" s="72" t="s">
        <v>171</v>
      </c>
      <c r="L145" s="72" t="s">
        <v>171</v>
      </c>
      <c r="M145" s="72" t="s">
        <v>171</v>
      </c>
      <c r="N145" s="72" t="s">
        <v>171</v>
      </c>
      <c r="O145" s="72" t="s">
        <v>171</v>
      </c>
      <c r="P145" s="72" t="s">
        <v>171</v>
      </c>
      <c r="Q145" s="72" t="s">
        <v>171</v>
      </c>
      <c r="R145" s="72" t="s">
        <v>171</v>
      </c>
      <c r="S145" s="72" t="s">
        <v>171</v>
      </c>
      <c r="T145" s="72" t="s">
        <v>171</v>
      </c>
      <c r="U145" s="72" t="s">
        <v>171</v>
      </c>
    </row>
    <row r="146" spans="2:21" ht="12.75" customHeight="1">
      <c r="B146" s="71" t="s">
        <v>163</v>
      </c>
      <c r="C146" s="72">
        <v>3.43634361</v>
      </c>
      <c r="D146" s="72" t="s">
        <v>171</v>
      </c>
      <c r="E146" s="72" t="s">
        <v>171</v>
      </c>
      <c r="F146" s="72" t="s">
        <v>171</v>
      </c>
      <c r="G146" s="72" t="s">
        <v>171</v>
      </c>
      <c r="H146" s="72" t="s">
        <v>171</v>
      </c>
      <c r="I146" s="72" t="s">
        <v>171</v>
      </c>
      <c r="J146" s="72" t="s">
        <v>171</v>
      </c>
      <c r="K146" s="72" t="s">
        <v>171</v>
      </c>
      <c r="L146" s="72" t="s">
        <v>171</v>
      </c>
      <c r="M146" s="72">
        <v>6.762</v>
      </c>
      <c r="N146" s="72" t="s">
        <v>171</v>
      </c>
      <c r="O146" s="72" t="s">
        <v>171</v>
      </c>
      <c r="P146" s="72" t="s">
        <v>171</v>
      </c>
      <c r="Q146" s="72" t="s">
        <v>171</v>
      </c>
      <c r="R146" s="72" t="s">
        <v>171</v>
      </c>
      <c r="S146" s="72" t="s">
        <v>171</v>
      </c>
      <c r="T146" s="72" t="s">
        <v>171</v>
      </c>
      <c r="U146" s="72" t="s">
        <v>171</v>
      </c>
    </row>
    <row r="147" spans="2:21" ht="12.75" customHeight="1">
      <c r="B147" s="71" t="s">
        <v>132</v>
      </c>
      <c r="C147" s="72" t="s">
        <v>171</v>
      </c>
      <c r="D147" s="72" t="s">
        <v>171</v>
      </c>
      <c r="E147" s="72" t="s">
        <v>171</v>
      </c>
      <c r="F147" s="72" t="s">
        <v>171</v>
      </c>
      <c r="G147" s="72">
        <v>124.155284623609</v>
      </c>
      <c r="H147" s="72" t="s">
        <v>171</v>
      </c>
      <c r="I147" s="72" t="s">
        <v>171</v>
      </c>
      <c r="J147" s="72" t="s">
        <v>171</v>
      </c>
      <c r="K147" s="72" t="s">
        <v>171</v>
      </c>
      <c r="L147" s="72" t="s">
        <v>171</v>
      </c>
      <c r="M147" s="72" t="s">
        <v>171</v>
      </c>
      <c r="N147" s="72" t="s">
        <v>171</v>
      </c>
      <c r="O147" s="72" t="s">
        <v>171</v>
      </c>
      <c r="P147" s="72" t="s">
        <v>171</v>
      </c>
      <c r="Q147" s="72" t="s">
        <v>171</v>
      </c>
      <c r="R147" s="72" t="s">
        <v>171</v>
      </c>
      <c r="S147" s="72" t="s">
        <v>171</v>
      </c>
      <c r="T147" s="72" t="s">
        <v>171</v>
      </c>
      <c r="U147" s="72" t="s">
        <v>171</v>
      </c>
    </row>
    <row r="148" spans="2:21" ht="12.75" customHeight="1">
      <c r="B148" s="71" t="s">
        <v>76</v>
      </c>
      <c r="C148" s="72" t="s">
        <v>171</v>
      </c>
      <c r="D148" s="72" t="s">
        <v>171</v>
      </c>
      <c r="E148" s="72" t="s">
        <v>171</v>
      </c>
      <c r="F148" s="72" t="s">
        <v>171</v>
      </c>
      <c r="G148" s="72">
        <v>0.01399167</v>
      </c>
      <c r="H148" s="72" t="s">
        <v>171</v>
      </c>
      <c r="I148" s="72" t="s">
        <v>171</v>
      </c>
      <c r="J148" s="72" t="s">
        <v>171</v>
      </c>
      <c r="K148" s="72" t="s">
        <v>171</v>
      </c>
      <c r="L148" s="72" t="s">
        <v>171</v>
      </c>
      <c r="M148" s="72" t="s">
        <v>171</v>
      </c>
      <c r="N148" s="72" t="s">
        <v>171</v>
      </c>
      <c r="O148" s="72" t="s">
        <v>171</v>
      </c>
      <c r="P148" s="72" t="s">
        <v>171</v>
      </c>
      <c r="Q148" s="72" t="s">
        <v>171</v>
      </c>
      <c r="R148" s="72" t="s">
        <v>171</v>
      </c>
      <c r="S148" s="72" t="s">
        <v>171</v>
      </c>
      <c r="T148" s="72" t="s">
        <v>171</v>
      </c>
      <c r="U148" s="72" t="s">
        <v>171</v>
      </c>
    </row>
    <row r="149" spans="2:21" ht="12.75" customHeight="1">
      <c r="B149" s="71" t="s">
        <v>25</v>
      </c>
      <c r="C149" s="72">
        <v>4.65532199658329</v>
      </c>
      <c r="D149" s="72">
        <v>4.69720823142691</v>
      </c>
      <c r="E149" s="72">
        <v>4.7563816443927</v>
      </c>
      <c r="F149" s="72">
        <v>4.8211865304057</v>
      </c>
      <c r="G149" s="72">
        <v>4.8901058183649</v>
      </c>
      <c r="H149" s="72">
        <v>4.864997221497</v>
      </c>
      <c r="I149" s="72">
        <v>4.8779358110553</v>
      </c>
      <c r="J149" s="72">
        <v>4.89326969471113</v>
      </c>
      <c r="K149" s="72">
        <v>4.75955435355154</v>
      </c>
      <c r="L149" s="72">
        <v>4.6095088671471</v>
      </c>
      <c r="M149" s="72">
        <v>4.73816510062205</v>
      </c>
      <c r="N149" s="72">
        <v>4.74480716709592</v>
      </c>
      <c r="O149" s="72">
        <v>4.5736621626822</v>
      </c>
      <c r="P149" s="72">
        <v>4.66312611425464</v>
      </c>
      <c r="Q149" s="72">
        <v>4.63714961131414</v>
      </c>
      <c r="R149" s="72">
        <v>4.4436713435289</v>
      </c>
      <c r="S149" s="72">
        <v>4.3076118721314</v>
      </c>
      <c r="T149" s="72">
        <v>4.4451891986376</v>
      </c>
      <c r="U149" s="72">
        <v>4.3136612033487</v>
      </c>
    </row>
    <row r="150" spans="2:21" ht="12.75" customHeight="1">
      <c r="B150" s="61" t="s">
        <v>77</v>
      </c>
      <c r="C150" s="73" t="s">
        <v>171</v>
      </c>
      <c r="D150" s="73" t="s">
        <v>171</v>
      </c>
      <c r="E150" s="73" t="s">
        <v>171</v>
      </c>
      <c r="F150" s="73" t="s">
        <v>171</v>
      </c>
      <c r="G150" s="73">
        <v>60.7026</v>
      </c>
      <c r="H150" s="73" t="s">
        <v>171</v>
      </c>
      <c r="I150" s="73" t="s">
        <v>171</v>
      </c>
      <c r="J150" s="73" t="s">
        <v>171</v>
      </c>
      <c r="K150" s="73" t="s">
        <v>171</v>
      </c>
      <c r="L150" s="73" t="s">
        <v>171</v>
      </c>
      <c r="M150" s="73" t="s">
        <v>171</v>
      </c>
      <c r="N150" s="73" t="s">
        <v>171</v>
      </c>
      <c r="O150" s="73" t="s">
        <v>171</v>
      </c>
      <c r="P150" s="73" t="s">
        <v>171</v>
      </c>
      <c r="Q150" s="73" t="s">
        <v>171</v>
      </c>
      <c r="R150" s="73" t="s">
        <v>171</v>
      </c>
      <c r="S150" s="73" t="s">
        <v>171</v>
      </c>
      <c r="T150" s="73" t="s">
        <v>171</v>
      </c>
      <c r="U150" s="73" t="s">
        <v>171</v>
      </c>
    </row>
    <row r="151" spans="2:21" ht="12.75" customHeight="1">
      <c r="B151" s="61" t="s">
        <v>164</v>
      </c>
      <c r="C151" s="73" t="s">
        <v>171</v>
      </c>
      <c r="D151" s="73" t="s">
        <v>171</v>
      </c>
      <c r="E151" s="73" t="s">
        <v>171</v>
      </c>
      <c r="F151" s="73" t="s">
        <v>171</v>
      </c>
      <c r="G151" s="73">
        <v>0.01251642231</v>
      </c>
      <c r="H151" s="73">
        <v>0.01356768</v>
      </c>
      <c r="I151" s="73">
        <v>0.02611434</v>
      </c>
      <c r="J151" s="73">
        <v>0.07891296</v>
      </c>
      <c r="K151" s="73">
        <v>0.16492245</v>
      </c>
      <c r="L151" s="73">
        <v>0.04076898</v>
      </c>
      <c r="M151" s="73">
        <v>0.03042459</v>
      </c>
      <c r="N151" s="73" t="s">
        <v>171</v>
      </c>
      <c r="O151" s="73" t="s">
        <v>171</v>
      </c>
      <c r="P151" s="73" t="s">
        <v>171</v>
      </c>
      <c r="Q151" s="73" t="s">
        <v>171</v>
      </c>
      <c r="R151" s="73" t="s">
        <v>171</v>
      </c>
      <c r="S151" s="73" t="s">
        <v>171</v>
      </c>
      <c r="T151" s="73" t="s">
        <v>171</v>
      </c>
      <c r="U151" s="73" t="s">
        <v>171</v>
      </c>
    </row>
    <row r="152" spans="2:21" ht="12.75" customHeight="1">
      <c r="B152" s="61" t="s">
        <v>78</v>
      </c>
      <c r="C152" s="73" t="s">
        <v>171</v>
      </c>
      <c r="D152" s="73" t="s">
        <v>171</v>
      </c>
      <c r="E152" s="73" t="s">
        <v>171</v>
      </c>
      <c r="F152" s="73" t="s">
        <v>171</v>
      </c>
      <c r="G152" s="73">
        <v>3.58407</v>
      </c>
      <c r="H152" s="73" t="s">
        <v>171</v>
      </c>
      <c r="I152" s="73" t="s">
        <v>171</v>
      </c>
      <c r="J152" s="73" t="s">
        <v>171</v>
      </c>
      <c r="K152" s="73" t="s">
        <v>171</v>
      </c>
      <c r="L152" s="73" t="s">
        <v>171</v>
      </c>
      <c r="M152" s="73" t="s">
        <v>171</v>
      </c>
      <c r="N152" s="73" t="s">
        <v>171</v>
      </c>
      <c r="O152" s="73" t="s">
        <v>171</v>
      </c>
      <c r="P152" s="73" t="s">
        <v>171</v>
      </c>
      <c r="Q152" s="73" t="s">
        <v>171</v>
      </c>
      <c r="R152" s="73" t="s">
        <v>171</v>
      </c>
      <c r="S152" s="73" t="s">
        <v>171</v>
      </c>
      <c r="T152" s="73" t="s">
        <v>171</v>
      </c>
      <c r="U152" s="73" t="s">
        <v>171</v>
      </c>
    </row>
    <row r="153" spans="2:21" ht="12.75" customHeight="1">
      <c r="B153" s="61" t="s">
        <v>165</v>
      </c>
      <c r="C153" s="73" t="s">
        <v>171</v>
      </c>
      <c r="D153" s="73" t="s">
        <v>171</v>
      </c>
      <c r="E153" s="73" t="s">
        <v>171</v>
      </c>
      <c r="F153" s="73" t="s">
        <v>171</v>
      </c>
      <c r="G153" s="73">
        <v>0.08967</v>
      </c>
      <c r="H153" s="73" t="s">
        <v>171</v>
      </c>
      <c r="I153" s="73" t="s">
        <v>171</v>
      </c>
      <c r="J153" s="73" t="s">
        <v>171</v>
      </c>
      <c r="K153" s="73" t="s">
        <v>171</v>
      </c>
      <c r="L153" s="73" t="s">
        <v>171</v>
      </c>
      <c r="M153" s="73" t="s">
        <v>171</v>
      </c>
      <c r="N153" s="73" t="s">
        <v>171</v>
      </c>
      <c r="O153" s="73" t="s">
        <v>171</v>
      </c>
      <c r="P153" s="73" t="s">
        <v>171</v>
      </c>
      <c r="Q153" s="73" t="s">
        <v>171</v>
      </c>
      <c r="R153" s="73" t="s">
        <v>171</v>
      </c>
      <c r="S153" s="73" t="s">
        <v>171</v>
      </c>
      <c r="T153" s="73" t="s">
        <v>171</v>
      </c>
      <c r="U153" s="73" t="s">
        <v>171</v>
      </c>
    </row>
    <row r="154" spans="2:21" ht="12.75" customHeight="1">
      <c r="B154" s="61" t="s">
        <v>79</v>
      </c>
      <c r="C154" s="73">
        <v>16.92294830058</v>
      </c>
      <c r="D154" s="73" t="s">
        <v>171</v>
      </c>
      <c r="E154" s="73" t="s">
        <v>171</v>
      </c>
      <c r="F154" s="73" t="s">
        <v>171</v>
      </c>
      <c r="G154" s="73">
        <v>63.4234125</v>
      </c>
      <c r="H154" s="73" t="s">
        <v>171</v>
      </c>
      <c r="I154" s="73" t="s">
        <v>171</v>
      </c>
      <c r="J154" s="73" t="s">
        <v>171</v>
      </c>
      <c r="K154" s="73" t="s">
        <v>171</v>
      </c>
      <c r="L154" s="73" t="s">
        <v>171</v>
      </c>
      <c r="M154" s="73" t="s">
        <v>171</v>
      </c>
      <c r="N154" s="73" t="s">
        <v>171</v>
      </c>
      <c r="O154" s="73" t="s">
        <v>171</v>
      </c>
      <c r="P154" s="73" t="s">
        <v>171</v>
      </c>
      <c r="Q154" s="73" t="s">
        <v>171</v>
      </c>
      <c r="R154" s="73" t="s">
        <v>171</v>
      </c>
      <c r="S154" s="73" t="s">
        <v>171</v>
      </c>
      <c r="T154" s="73" t="s">
        <v>171</v>
      </c>
      <c r="U154" s="73" t="s">
        <v>171</v>
      </c>
    </row>
    <row r="155" spans="2:21" ht="12.75" customHeight="1">
      <c r="B155" s="71" t="s">
        <v>80</v>
      </c>
      <c r="C155" s="72" t="s">
        <v>171</v>
      </c>
      <c r="D155" s="72" t="s">
        <v>171</v>
      </c>
      <c r="E155" s="72" t="s">
        <v>171</v>
      </c>
      <c r="F155" s="72" t="s">
        <v>171</v>
      </c>
      <c r="G155" s="72">
        <v>13.39464</v>
      </c>
      <c r="H155" s="72" t="s">
        <v>171</v>
      </c>
      <c r="I155" s="72" t="s">
        <v>171</v>
      </c>
      <c r="J155" s="72" t="s">
        <v>171</v>
      </c>
      <c r="K155" s="72" t="s">
        <v>171</v>
      </c>
      <c r="L155" s="72" t="s">
        <v>171</v>
      </c>
      <c r="M155" s="72" t="s">
        <v>171</v>
      </c>
      <c r="N155" s="72" t="s">
        <v>171</v>
      </c>
      <c r="O155" s="72" t="s">
        <v>171</v>
      </c>
      <c r="P155" s="72" t="s">
        <v>171</v>
      </c>
      <c r="Q155" s="72" t="s">
        <v>171</v>
      </c>
      <c r="R155" s="72" t="s">
        <v>171</v>
      </c>
      <c r="S155" s="72" t="s">
        <v>171</v>
      </c>
      <c r="T155" s="72" t="s">
        <v>171</v>
      </c>
      <c r="U155" s="72" t="s">
        <v>171</v>
      </c>
    </row>
    <row r="156" spans="2:21" ht="12.75" customHeight="1">
      <c r="B156" s="71" t="s">
        <v>81</v>
      </c>
      <c r="C156" s="72" t="s">
        <v>171</v>
      </c>
      <c r="D156" s="72" t="s">
        <v>171</v>
      </c>
      <c r="E156" s="72" t="s">
        <v>171</v>
      </c>
      <c r="F156" s="72" t="s">
        <v>171</v>
      </c>
      <c r="G156" s="72">
        <v>28.93191</v>
      </c>
      <c r="H156" s="72" t="s">
        <v>171</v>
      </c>
      <c r="I156" s="72" t="s">
        <v>171</v>
      </c>
      <c r="J156" s="72" t="s">
        <v>171</v>
      </c>
      <c r="K156" s="72" t="s">
        <v>171</v>
      </c>
      <c r="L156" s="72" t="s">
        <v>171</v>
      </c>
      <c r="M156" s="72" t="s">
        <v>171</v>
      </c>
      <c r="N156" s="72" t="s">
        <v>171</v>
      </c>
      <c r="O156" s="72" t="s">
        <v>171</v>
      </c>
      <c r="P156" s="72" t="s">
        <v>171</v>
      </c>
      <c r="Q156" s="72" t="s">
        <v>171</v>
      </c>
      <c r="R156" s="72" t="s">
        <v>171</v>
      </c>
      <c r="S156" s="72" t="s">
        <v>171</v>
      </c>
      <c r="T156" s="72" t="s">
        <v>171</v>
      </c>
      <c r="U156" s="72" t="s">
        <v>171</v>
      </c>
    </row>
    <row r="157" spans="2:21" ht="12.75" customHeight="1">
      <c r="B157" s="71" t="s">
        <v>82</v>
      </c>
      <c r="C157" s="72">
        <v>46.0931585419628</v>
      </c>
      <c r="D157" s="72">
        <v>44.624033353072</v>
      </c>
      <c r="E157" s="72">
        <v>42.5210796751056</v>
      </c>
      <c r="F157" s="72">
        <v>42.5601884170777</v>
      </c>
      <c r="G157" s="72">
        <v>42.947361617208</v>
      </c>
      <c r="H157" s="72">
        <v>43.0494278244314</v>
      </c>
      <c r="I157" s="72">
        <v>42.8603856274384</v>
      </c>
      <c r="J157" s="72">
        <v>43.354622594234</v>
      </c>
      <c r="K157" s="72">
        <v>41.9829801267796</v>
      </c>
      <c r="L157" s="72">
        <v>41.9452504606802</v>
      </c>
      <c r="M157" s="72">
        <v>38.8980181731758</v>
      </c>
      <c r="N157" s="72">
        <v>38.2854412900399</v>
      </c>
      <c r="O157" s="72">
        <v>37.3467566494749</v>
      </c>
      <c r="P157" s="72">
        <v>37.6315092819763</v>
      </c>
      <c r="Q157" s="72">
        <v>37.1766782680181</v>
      </c>
      <c r="R157" s="72">
        <v>37.5776510000346</v>
      </c>
      <c r="S157" s="72">
        <v>37.8356362821079</v>
      </c>
      <c r="T157" s="72">
        <v>36.9736364131655</v>
      </c>
      <c r="U157" s="72">
        <v>36.0444934296714</v>
      </c>
    </row>
    <row r="158" spans="2:21" ht="12.75" customHeight="1">
      <c r="B158" s="71" t="s">
        <v>26</v>
      </c>
      <c r="C158" s="72">
        <v>10.1680980909566</v>
      </c>
      <c r="D158" s="72">
        <v>10.4445192686037</v>
      </c>
      <c r="E158" s="72">
        <v>10.5724506055017</v>
      </c>
      <c r="F158" s="72">
        <v>10.5705696603521</v>
      </c>
      <c r="G158" s="72">
        <v>11.0419107569344</v>
      </c>
      <c r="H158" s="72">
        <v>11.2818993803724</v>
      </c>
      <c r="I158" s="72">
        <v>11.3926185370484</v>
      </c>
      <c r="J158" s="72">
        <v>11.5958244398257</v>
      </c>
      <c r="K158" s="72">
        <v>12.0538508207118</v>
      </c>
      <c r="L158" s="72">
        <v>12.2881254470981</v>
      </c>
      <c r="M158" s="72">
        <v>11.4300385994568</v>
      </c>
      <c r="N158" s="72">
        <v>12.2475303107687</v>
      </c>
      <c r="O158" s="72">
        <v>12.6876538282072</v>
      </c>
      <c r="P158" s="72">
        <v>12.8175706764697</v>
      </c>
      <c r="Q158" s="72">
        <v>12.6939721848767</v>
      </c>
      <c r="R158" s="72">
        <v>12.4111885224614</v>
      </c>
      <c r="S158" s="72">
        <v>12.5876253121727</v>
      </c>
      <c r="T158" s="72">
        <v>12.4150226149021</v>
      </c>
      <c r="U158" s="72">
        <v>12.8425413985276</v>
      </c>
    </row>
    <row r="159" spans="2:21" ht="12.75" customHeight="1">
      <c r="B159" s="71" t="s">
        <v>27</v>
      </c>
      <c r="C159" s="72">
        <v>4.7660802</v>
      </c>
      <c r="D159" s="72">
        <v>4.5718848</v>
      </c>
      <c r="E159" s="72">
        <v>4.4167914</v>
      </c>
      <c r="F159" s="72">
        <v>4.0577481</v>
      </c>
      <c r="G159" s="72">
        <v>4.0260402</v>
      </c>
      <c r="H159" s="72">
        <v>3.920217</v>
      </c>
      <c r="I159" s="72">
        <v>3.8753295</v>
      </c>
      <c r="J159" s="72">
        <v>3.5073213</v>
      </c>
      <c r="K159" s="72">
        <v>3.2922918</v>
      </c>
      <c r="L159" s="72">
        <v>3.3477171</v>
      </c>
      <c r="M159" s="72">
        <v>3.2097198</v>
      </c>
      <c r="N159" s="72">
        <v>3.0280488</v>
      </c>
      <c r="O159" s="72">
        <v>3.031392</v>
      </c>
      <c r="P159" s="72">
        <v>3.0267132</v>
      </c>
      <c r="Q159" s="72">
        <v>2.9619555</v>
      </c>
      <c r="R159" s="72">
        <v>2.8838208</v>
      </c>
      <c r="S159" s="72" t="s">
        <v>171</v>
      </c>
      <c r="T159" s="72" t="s">
        <v>171</v>
      </c>
      <c r="U159" s="72" t="s">
        <v>171</v>
      </c>
    </row>
    <row r="160" spans="2:21" ht="12.75" customHeight="1">
      <c r="B160" s="61" t="s">
        <v>28</v>
      </c>
      <c r="C160" s="73">
        <v>40.5688552150757</v>
      </c>
      <c r="D160" s="73">
        <v>35.5984641685705</v>
      </c>
      <c r="E160" s="73">
        <v>32.1813947022845</v>
      </c>
      <c r="F160" s="73">
        <v>30.4192947838307</v>
      </c>
      <c r="G160" s="73">
        <v>29.4131383794809</v>
      </c>
      <c r="H160" s="73">
        <v>30.6659466406724</v>
      </c>
      <c r="I160" s="73">
        <v>31.2388222274743</v>
      </c>
      <c r="J160" s="73">
        <v>27.5658938787576</v>
      </c>
      <c r="K160" s="73">
        <v>25.2092926239909</v>
      </c>
      <c r="L160" s="73">
        <v>24.528773527907</v>
      </c>
      <c r="M160" s="73">
        <v>25.126752384649</v>
      </c>
      <c r="N160" s="73">
        <v>24.9680194154299</v>
      </c>
      <c r="O160" s="73">
        <v>25.7701430359073</v>
      </c>
      <c r="P160" s="73">
        <v>26.8153430732773</v>
      </c>
      <c r="Q160" s="73">
        <v>26.2478315284147</v>
      </c>
      <c r="R160" s="73">
        <v>26.4620002904865</v>
      </c>
      <c r="S160" s="73">
        <v>26.77437910148</v>
      </c>
      <c r="T160" s="73">
        <v>25.9480258077419</v>
      </c>
      <c r="U160" s="73">
        <v>25.7029630631949</v>
      </c>
    </row>
    <row r="161" spans="2:21" ht="12.75" customHeight="1">
      <c r="B161" s="61" t="s">
        <v>83</v>
      </c>
      <c r="C161" s="73">
        <v>575.546541126176</v>
      </c>
      <c r="D161" s="73">
        <v>560.570213223187</v>
      </c>
      <c r="E161" s="73">
        <v>514.709997156382</v>
      </c>
      <c r="F161" s="73">
        <v>499.84545974361</v>
      </c>
      <c r="G161" s="73">
        <v>465.40765888948</v>
      </c>
      <c r="H161" s="73">
        <v>447.309044479511</v>
      </c>
      <c r="I161" s="73">
        <v>436.310523830952</v>
      </c>
      <c r="J161" s="73">
        <v>412.721649261361</v>
      </c>
      <c r="K161" s="73">
        <v>414.344893011412</v>
      </c>
      <c r="L161" s="73">
        <v>415.320647514833</v>
      </c>
      <c r="M161" s="73">
        <v>425.259613445503</v>
      </c>
      <c r="N161" s="73">
        <v>430.187360416525</v>
      </c>
      <c r="O161" s="73">
        <v>438.51815411816</v>
      </c>
      <c r="P161" s="73">
        <v>454.086767205364</v>
      </c>
      <c r="Q161" s="73">
        <v>462.671092933388</v>
      </c>
      <c r="R161" s="73">
        <v>467.013501703712</v>
      </c>
      <c r="S161" s="73">
        <v>478.322660608328</v>
      </c>
      <c r="T161" s="73">
        <v>483.386855993966</v>
      </c>
      <c r="U161" s="73">
        <v>486.151852263943</v>
      </c>
    </row>
    <row r="162" spans="2:21" ht="12.75" customHeight="1">
      <c r="B162" s="61" t="s">
        <v>133</v>
      </c>
      <c r="C162" s="73" t="s">
        <v>171</v>
      </c>
      <c r="D162" s="73" t="s">
        <v>171</v>
      </c>
      <c r="E162" s="73" t="s">
        <v>171</v>
      </c>
      <c r="F162" s="73" t="s">
        <v>171</v>
      </c>
      <c r="G162" s="73" t="s">
        <v>171</v>
      </c>
      <c r="H162" s="73" t="s">
        <v>171</v>
      </c>
      <c r="I162" s="73" t="s">
        <v>171</v>
      </c>
      <c r="J162" s="73" t="s">
        <v>171</v>
      </c>
      <c r="K162" s="73" t="s">
        <v>171</v>
      </c>
      <c r="L162" s="73" t="s">
        <v>171</v>
      </c>
      <c r="M162" s="73" t="s">
        <v>171</v>
      </c>
      <c r="N162" s="73" t="s">
        <v>171</v>
      </c>
      <c r="O162" s="73">
        <v>1.26106533</v>
      </c>
      <c r="P162" s="73" t="s">
        <v>171</v>
      </c>
      <c r="Q162" s="73" t="s">
        <v>171</v>
      </c>
      <c r="R162" s="73" t="s">
        <v>171</v>
      </c>
      <c r="S162" s="73" t="s">
        <v>171</v>
      </c>
      <c r="T162" s="73" t="s">
        <v>171</v>
      </c>
      <c r="U162" s="73" t="s">
        <v>171</v>
      </c>
    </row>
    <row r="163" spans="2:21" ht="12.75" customHeight="1">
      <c r="B163" s="61" t="s">
        <v>166</v>
      </c>
      <c r="C163" s="73" t="s">
        <v>171</v>
      </c>
      <c r="D163" s="73" t="s">
        <v>171</v>
      </c>
      <c r="E163" s="73" t="s">
        <v>171</v>
      </c>
      <c r="F163" s="73" t="s">
        <v>171</v>
      </c>
      <c r="G163" s="73">
        <v>0.0594783</v>
      </c>
      <c r="H163" s="73" t="s">
        <v>171</v>
      </c>
      <c r="I163" s="73" t="s">
        <v>171</v>
      </c>
      <c r="J163" s="73" t="s">
        <v>171</v>
      </c>
      <c r="K163" s="73" t="s">
        <v>171</v>
      </c>
      <c r="L163" s="73" t="s">
        <v>171</v>
      </c>
      <c r="M163" s="73" t="s">
        <v>171</v>
      </c>
      <c r="N163" s="73" t="s">
        <v>171</v>
      </c>
      <c r="O163" s="73" t="s">
        <v>171</v>
      </c>
      <c r="P163" s="73" t="s">
        <v>171</v>
      </c>
      <c r="Q163" s="73" t="s">
        <v>171</v>
      </c>
      <c r="R163" s="73" t="s">
        <v>171</v>
      </c>
      <c r="S163" s="73" t="s">
        <v>171</v>
      </c>
      <c r="T163" s="73" t="s">
        <v>171</v>
      </c>
      <c r="U163" s="73" t="s">
        <v>171</v>
      </c>
    </row>
    <row r="164" spans="2:21" ht="12.75" customHeight="1">
      <c r="B164" s="61" t="s">
        <v>84</v>
      </c>
      <c r="C164" s="73" t="s">
        <v>171</v>
      </c>
      <c r="D164" s="73" t="s">
        <v>171</v>
      </c>
      <c r="E164" s="73" t="s">
        <v>171</v>
      </c>
      <c r="F164" s="73" t="s">
        <v>171</v>
      </c>
      <c r="G164" s="73">
        <v>0.59578155</v>
      </c>
      <c r="H164" s="73" t="s">
        <v>171</v>
      </c>
      <c r="I164" s="73" t="s">
        <v>171</v>
      </c>
      <c r="J164" s="73" t="s">
        <v>171</v>
      </c>
      <c r="K164" s="73" t="s">
        <v>171</v>
      </c>
      <c r="L164" s="73" t="s">
        <v>171</v>
      </c>
      <c r="M164" s="73" t="s">
        <v>171</v>
      </c>
      <c r="N164" s="73" t="s">
        <v>171</v>
      </c>
      <c r="O164" s="73" t="s">
        <v>171</v>
      </c>
      <c r="P164" s="73" t="s">
        <v>171</v>
      </c>
      <c r="Q164" s="73" t="s">
        <v>171</v>
      </c>
      <c r="R164" s="73" t="s">
        <v>171</v>
      </c>
      <c r="S164" s="73" t="s">
        <v>171</v>
      </c>
      <c r="T164" s="73" t="s">
        <v>171</v>
      </c>
      <c r="U164" s="73" t="s">
        <v>171</v>
      </c>
    </row>
    <row r="165" spans="2:21" ht="12.75" customHeight="1">
      <c r="B165" s="71" t="s">
        <v>134</v>
      </c>
      <c r="C165" s="72" t="s">
        <v>171</v>
      </c>
      <c r="D165" s="72" t="s">
        <v>171</v>
      </c>
      <c r="E165" s="72" t="s">
        <v>171</v>
      </c>
      <c r="F165" s="72" t="s">
        <v>171</v>
      </c>
      <c r="G165" s="72">
        <v>0.069378603</v>
      </c>
      <c r="H165" s="72" t="s">
        <v>171</v>
      </c>
      <c r="I165" s="72" t="s">
        <v>171</v>
      </c>
      <c r="J165" s="72" t="s">
        <v>171</v>
      </c>
      <c r="K165" s="72" t="s">
        <v>171</v>
      </c>
      <c r="L165" s="72" t="s">
        <v>171</v>
      </c>
      <c r="M165" s="72" t="s">
        <v>171</v>
      </c>
      <c r="N165" s="72" t="s">
        <v>171</v>
      </c>
      <c r="O165" s="72" t="s">
        <v>171</v>
      </c>
      <c r="P165" s="72" t="s">
        <v>171</v>
      </c>
      <c r="Q165" s="72" t="s">
        <v>171</v>
      </c>
      <c r="R165" s="72" t="s">
        <v>171</v>
      </c>
      <c r="S165" s="72" t="s">
        <v>171</v>
      </c>
      <c r="T165" s="72" t="s">
        <v>171</v>
      </c>
      <c r="U165" s="72" t="s">
        <v>171</v>
      </c>
    </row>
    <row r="166" spans="2:21" s="70" customFormat="1" ht="12.75">
      <c r="B166" s="71" t="s">
        <v>178</v>
      </c>
      <c r="C166" s="72" t="s">
        <v>171</v>
      </c>
      <c r="D166" s="72" t="s">
        <v>171</v>
      </c>
      <c r="E166" s="72" t="s">
        <v>171</v>
      </c>
      <c r="F166" s="72" t="s">
        <v>171</v>
      </c>
      <c r="G166" s="72" t="s">
        <v>171</v>
      </c>
      <c r="H166" s="72" t="s">
        <v>171</v>
      </c>
      <c r="I166" s="72" t="s">
        <v>171</v>
      </c>
      <c r="J166" s="72" t="s">
        <v>171</v>
      </c>
      <c r="K166" s="72" t="s">
        <v>171</v>
      </c>
      <c r="L166" s="72" t="s">
        <v>171</v>
      </c>
      <c r="M166" s="72" t="s">
        <v>171</v>
      </c>
      <c r="N166" s="72" t="s">
        <v>171</v>
      </c>
      <c r="O166" s="72" t="s">
        <v>171</v>
      </c>
      <c r="P166" s="72" t="s">
        <v>171</v>
      </c>
      <c r="Q166" s="72" t="s">
        <v>171</v>
      </c>
      <c r="R166" s="72" t="s">
        <v>171</v>
      </c>
      <c r="S166" s="72" t="s">
        <v>171</v>
      </c>
      <c r="T166" s="72">
        <v>0.003402</v>
      </c>
      <c r="U166" s="72" t="s">
        <v>171</v>
      </c>
    </row>
    <row r="167" spans="2:21" ht="12.75" customHeight="1">
      <c r="B167" s="71" t="s">
        <v>135</v>
      </c>
      <c r="C167" s="72" t="s">
        <v>171</v>
      </c>
      <c r="D167" s="72" t="s">
        <v>171</v>
      </c>
      <c r="E167" s="72" t="s">
        <v>171</v>
      </c>
      <c r="F167" s="72" t="s">
        <v>171</v>
      </c>
      <c r="G167" s="72" t="s">
        <v>171</v>
      </c>
      <c r="H167" s="72" t="s">
        <v>171</v>
      </c>
      <c r="I167" s="72" t="s">
        <v>171</v>
      </c>
      <c r="J167" s="72" t="s">
        <v>171</v>
      </c>
      <c r="K167" s="72">
        <v>0.04967865</v>
      </c>
      <c r="L167" s="72" t="s">
        <v>171</v>
      </c>
      <c r="M167" s="72" t="s">
        <v>171</v>
      </c>
      <c r="N167" s="72" t="s">
        <v>171</v>
      </c>
      <c r="O167" s="72" t="s">
        <v>171</v>
      </c>
      <c r="P167" s="72" t="s">
        <v>171</v>
      </c>
      <c r="Q167" s="72" t="s">
        <v>171</v>
      </c>
      <c r="R167" s="72" t="s">
        <v>171</v>
      </c>
      <c r="S167" s="72" t="s">
        <v>171</v>
      </c>
      <c r="T167" s="72" t="s">
        <v>171</v>
      </c>
      <c r="U167" s="72" t="s">
        <v>171</v>
      </c>
    </row>
    <row r="168" spans="2:22" ht="12.75" customHeight="1">
      <c r="B168" s="71" t="s">
        <v>167</v>
      </c>
      <c r="C168" s="72">
        <v>16.5269937</v>
      </c>
      <c r="D168" s="72" t="s">
        <v>171</v>
      </c>
      <c r="E168" s="72" t="s">
        <v>171</v>
      </c>
      <c r="F168" s="72" t="s">
        <v>171</v>
      </c>
      <c r="G168" s="72" t="s">
        <v>171</v>
      </c>
      <c r="H168" s="72" t="s">
        <v>171</v>
      </c>
      <c r="I168" s="72" t="s">
        <v>171</v>
      </c>
      <c r="J168" s="72" t="s">
        <v>171</v>
      </c>
      <c r="K168" s="72" t="s">
        <v>171</v>
      </c>
      <c r="L168" s="72" t="s">
        <v>171</v>
      </c>
      <c r="M168" s="72" t="s">
        <v>171</v>
      </c>
      <c r="N168" s="72" t="s">
        <v>171</v>
      </c>
      <c r="O168" s="72" t="s">
        <v>171</v>
      </c>
      <c r="P168" s="72" t="s">
        <v>171</v>
      </c>
      <c r="Q168" s="72" t="s">
        <v>171</v>
      </c>
      <c r="R168" s="72" t="s">
        <v>171</v>
      </c>
      <c r="S168" s="72" t="s">
        <v>171</v>
      </c>
      <c r="T168" s="72" t="s">
        <v>171</v>
      </c>
      <c r="U168" s="72" t="s">
        <v>171</v>
      </c>
      <c r="V168" s="16"/>
    </row>
    <row r="169" spans="2:21" ht="12.75" customHeight="1">
      <c r="B169" s="71" t="s">
        <v>136</v>
      </c>
      <c r="C169" s="72" t="s">
        <v>171</v>
      </c>
      <c r="D169" s="72" t="s">
        <v>171</v>
      </c>
      <c r="E169" s="72" t="s">
        <v>171</v>
      </c>
      <c r="F169" s="72" t="s">
        <v>171</v>
      </c>
      <c r="G169" s="72">
        <v>5.28822</v>
      </c>
      <c r="H169" s="72">
        <v>5.386458</v>
      </c>
      <c r="I169" s="72" t="s">
        <v>171</v>
      </c>
      <c r="J169" s="72" t="s">
        <v>171</v>
      </c>
      <c r="K169" s="72" t="s">
        <v>171</v>
      </c>
      <c r="L169" s="72" t="s">
        <v>171</v>
      </c>
      <c r="M169" s="72" t="s">
        <v>171</v>
      </c>
      <c r="N169" s="72" t="s">
        <v>171</v>
      </c>
      <c r="O169" s="72" t="s">
        <v>171</v>
      </c>
      <c r="P169" s="72" t="s">
        <v>171</v>
      </c>
      <c r="Q169" s="72" t="s">
        <v>171</v>
      </c>
      <c r="R169" s="72" t="s">
        <v>171</v>
      </c>
      <c r="S169" s="72" t="s">
        <v>171</v>
      </c>
      <c r="T169" s="72" t="s">
        <v>171</v>
      </c>
      <c r="U169" s="72" t="s">
        <v>171</v>
      </c>
    </row>
    <row r="170" spans="2:21" ht="12.75" customHeight="1">
      <c r="B170" s="61" t="s">
        <v>137</v>
      </c>
      <c r="C170" s="73" t="s">
        <v>171</v>
      </c>
      <c r="D170" s="73" t="s">
        <v>171</v>
      </c>
      <c r="E170" s="73" t="s">
        <v>171</v>
      </c>
      <c r="F170" s="73" t="s">
        <v>171</v>
      </c>
      <c r="G170" s="73" t="s">
        <v>171</v>
      </c>
      <c r="H170" s="73">
        <v>0.0538314</v>
      </c>
      <c r="I170" s="73" t="s">
        <v>171</v>
      </c>
      <c r="J170" s="73" t="s">
        <v>171</v>
      </c>
      <c r="K170" s="73" t="s">
        <v>171</v>
      </c>
      <c r="L170" s="73" t="s">
        <v>171</v>
      </c>
      <c r="M170" s="73" t="s">
        <v>171</v>
      </c>
      <c r="N170" s="73" t="s">
        <v>171</v>
      </c>
      <c r="O170" s="73" t="s">
        <v>171</v>
      </c>
      <c r="P170" s="73" t="s">
        <v>171</v>
      </c>
      <c r="Q170" s="73" t="s">
        <v>171</v>
      </c>
      <c r="R170" s="73" t="s">
        <v>171</v>
      </c>
      <c r="S170" s="73" t="s">
        <v>171</v>
      </c>
      <c r="T170" s="73" t="s">
        <v>171</v>
      </c>
      <c r="U170" s="73" t="s">
        <v>171</v>
      </c>
    </row>
    <row r="171" spans="2:21" ht="12.75" customHeight="1">
      <c r="B171" s="61" t="s">
        <v>85</v>
      </c>
      <c r="C171" s="73">
        <v>4.8108768909617</v>
      </c>
      <c r="D171" s="73">
        <v>4.66749730162443</v>
      </c>
      <c r="E171" s="73">
        <v>4.40315834486541</v>
      </c>
      <c r="F171" s="73">
        <v>4.1019582507237</v>
      </c>
      <c r="G171" s="73">
        <v>4.0898656349658</v>
      </c>
      <c r="H171" s="73">
        <v>4.27396320764211</v>
      </c>
      <c r="I171" s="73">
        <v>4.23279140906855</v>
      </c>
      <c r="J171" s="73">
        <v>4.2639287450369</v>
      </c>
      <c r="K171" s="73">
        <v>4.52546358551958</v>
      </c>
      <c r="L171" s="73">
        <v>4.72380519853515</v>
      </c>
      <c r="M171" s="73">
        <v>4.44888921464635</v>
      </c>
      <c r="N171" s="73">
        <v>4.49315345197543</v>
      </c>
      <c r="O171" s="73">
        <v>5.20394048045151</v>
      </c>
      <c r="P171" s="73">
        <v>4.96171034461099</v>
      </c>
      <c r="Q171" s="73">
        <v>4.86843454796624</v>
      </c>
      <c r="R171" s="73">
        <v>4.65237370024715</v>
      </c>
      <c r="S171" s="73">
        <v>4.73180645746521</v>
      </c>
      <c r="T171" s="73">
        <v>4.61275335369897</v>
      </c>
      <c r="U171" s="73">
        <v>4.72884869128535</v>
      </c>
    </row>
    <row r="172" spans="2:21" ht="12.75" customHeight="1">
      <c r="B172" s="61" t="s">
        <v>29</v>
      </c>
      <c r="C172" s="73">
        <v>2.20264364442039</v>
      </c>
      <c r="D172" s="73">
        <v>2.1131569163005</v>
      </c>
      <c r="E172" s="73">
        <v>2.17969844634232</v>
      </c>
      <c r="F172" s="73">
        <v>2.10721611338236</v>
      </c>
      <c r="G172" s="73">
        <v>2.10026261886897</v>
      </c>
      <c r="H172" s="73">
        <v>2.09178183877957</v>
      </c>
      <c r="I172" s="73">
        <v>2.05336615934755</v>
      </c>
      <c r="J172" s="73">
        <v>2.07525040269012</v>
      </c>
      <c r="K172" s="73">
        <v>2.11170376967601</v>
      </c>
      <c r="L172" s="73">
        <v>2.08935797801242</v>
      </c>
      <c r="M172" s="73">
        <v>2.18686744521947</v>
      </c>
      <c r="N172" s="73">
        <v>2.14782844106705</v>
      </c>
      <c r="O172" s="73">
        <v>2.23611048622666</v>
      </c>
      <c r="P172" s="73">
        <v>2.19805007843634</v>
      </c>
      <c r="Q172" s="73">
        <v>2.14694573602693</v>
      </c>
      <c r="R172" s="73">
        <v>2.15530422254541</v>
      </c>
      <c r="S172" s="73">
        <v>2.18432047054012</v>
      </c>
      <c r="T172" s="73">
        <v>2.18968483184998</v>
      </c>
      <c r="U172" s="73">
        <v>2.06944235651442</v>
      </c>
    </row>
    <row r="173" spans="2:21" ht="12.75" customHeight="1">
      <c r="B173" s="61" t="s">
        <v>168</v>
      </c>
      <c r="C173" s="73">
        <v>43.11489</v>
      </c>
      <c r="D173" s="73" t="s">
        <v>171</v>
      </c>
      <c r="E173" s="73" t="s">
        <v>171</v>
      </c>
      <c r="F173" s="73" t="s">
        <v>171</v>
      </c>
      <c r="G173" s="73">
        <v>43.20603</v>
      </c>
      <c r="H173" s="73" t="s">
        <v>171</v>
      </c>
      <c r="I173" s="73" t="s">
        <v>171</v>
      </c>
      <c r="J173" s="73" t="s">
        <v>171</v>
      </c>
      <c r="K173" s="73" t="s">
        <v>171</v>
      </c>
      <c r="L173" s="73" t="s">
        <v>171</v>
      </c>
      <c r="M173" s="73" t="s">
        <v>171</v>
      </c>
      <c r="N173" s="73" t="s">
        <v>171</v>
      </c>
      <c r="O173" s="73" t="s">
        <v>171</v>
      </c>
      <c r="P173" s="73" t="s">
        <v>171</v>
      </c>
      <c r="Q173" s="73" t="s">
        <v>171</v>
      </c>
      <c r="R173" s="73" t="s">
        <v>171</v>
      </c>
      <c r="S173" s="73" t="s">
        <v>171</v>
      </c>
      <c r="T173" s="73" t="s">
        <v>171</v>
      </c>
      <c r="U173" s="73" t="s">
        <v>171</v>
      </c>
    </row>
    <row r="174" spans="2:21" ht="12.75" customHeight="1">
      <c r="B174" s="61" t="s">
        <v>30</v>
      </c>
      <c r="C174" s="73">
        <v>26.2912871637445</v>
      </c>
      <c r="D174" s="73">
        <v>26.9480665707961</v>
      </c>
      <c r="E174" s="73">
        <v>27.6849262827646</v>
      </c>
      <c r="F174" s="73">
        <v>27.9988666650291</v>
      </c>
      <c r="G174" s="73">
        <v>28.5766830427904</v>
      </c>
      <c r="H174" s="73">
        <v>29.1276929902922</v>
      </c>
      <c r="I174" s="73">
        <v>30.6022467755045</v>
      </c>
      <c r="J174" s="73">
        <v>31.436722827106</v>
      </c>
      <c r="K174" s="73">
        <v>32.3817763945163</v>
      </c>
      <c r="L174" s="73">
        <v>32.7426845026266</v>
      </c>
      <c r="M174" s="73">
        <v>33.6585293071741</v>
      </c>
      <c r="N174" s="73">
        <v>34.5886871986454</v>
      </c>
      <c r="O174" s="73">
        <v>35.0633572301321</v>
      </c>
      <c r="P174" s="73">
        <v>35.415107210429</v>
      </c>
      <c r="Q174" s="73">
        <v>35.2660791745206</v>
      </c>
      <c r="R174" s="73">
        <v>35.3938988953469</v>
      </c>
      <c r="S174" s="73">
        <v>35.8651997666732</v>
      </c>
      <c r="T174" s="73">
        <v>36.5680592846975</v>
      </c>
      <c r="U174" s="73">
        <v>36.0427864498411</v>
      </c>
    </row>
    <row r="175" spans="2:21" ht="12.75" customHeight="1">
      <c r="B175" s="71" t="s">
        <v>86</v>
      </c>
      <c r="C175" s="72" t="s">
        <v>171</v>
      </c>
      <c r="D175" s="72" t="s">
        <v>171</v>
      </c>
      <c r="E175" s="72" t="s">
        <v>171</v>
      </c>
      <c r="F175" s="72">
        <v>16.107</v>
      </c>
      <c r="G175" s="72">
        <v>16.0226283</v>
      </c>
      <c r="H175" s="72">
        <v>16.044</v>
      </c>
      <c r="I175" s="72" t="s">
        <v>171</v>
      </c>
      <c r="J175" s="72" t="s">
        <v>171</v>
      </c>
      <c r="K175" s="72" t="s">
        <v>171</v>
      </c>
      <c r="L175" s="72" t="s">
        <v>171</v>
      </c>
      <c r="M175" s="72" t="s">
        <v>171</v>
      </c>
      <c r="N175" s="72" t="s">
        <v>171</v>
      </c>
      <c r="O175" s="72" t="s">
        <v>171</v>
      </c>
      <c r="P175" s="72" t="s">
        <v>171</v>
      </c>
      <c r="Q175" s="72" t="s">
        <v>171</v>
      </c>
      <c r="R175" s="72" t="s">
        <v>171</v>
      </c>
      <c r="S175" s="72" t="s">
        <v>171</v>
      </c>
      <c r="T175" s="72" t="s">
        <v>171</v>
      </c>
      <c r="U175" s="72" t="s">
        <v>171</v>
      </c>
    </row>
    <row r="176" spans="2:21" ht="14.25" customHeight="1">
      <c r="B176" s="75" t="s">
        <v>31</v>
      </c>
      <c r="C176" s="72">
        <v>0.062106849</v>
      </c>
      <c r="D176" s="72" t="s">
        <v>171</v>
      </c>
      <c r="E176" s="72" t="s">
        <v>171</v>
      </c>
      <c r="F176" s="72" t="s">
        <v>171</v>
      </c>
      <c r="G176" s="72">
        <v>0.062293623</v>
      </c>
      <c r="H176" s="72" t="s">
        <v>171</v>
      </c>
      <c r="I176" s="72" t="s">
        <v>171</v>
      </c>
      <c r="J176" s="72">
        <v>0.06437730201</v>
      </c>
      <c r="K176" s="72" t="s">
        <v>171</v>
      </c>
      <c r="L176" s="72" t="s">
        <v>171</v>
      </c>
      <c r="M176" s="72" t="s">
        <v>171</v>
      </c>
      <c r="N176" s="72" t="s">
        <v>171</v>
      </c>
      <c r="O176" s="72" t="s">
        <v>171</v>
      </c>
      <c r="P176" s="72" t="s">
        <v>171</v>
      </c>
      <c r="Q176" s="72" t="s">
        <v>171</v>
      </c>
      <c r="R176" s="72" t="s">
        <v>171</v>
      </c>
      <c r="S176" s="72" t="s">
        <v>171</v>
      </c>
      <c r="T176" s="72" t="s">
        <v>171</v>
      </c>
      <c r="U176" s="72" t="s">
        <v>171</v>
      </c>
    </row>
    <row r="177" spans="2:21" ht="12.75" customHeight="1">
      <c r="B177" s="71" t="s">
        <v>87</v>
      </c>
      <c r="C177" s="72" t="s">
        <v>171</v>
      </c>
      <c r="D177" s="72" t="s">
        <v>171</v>
      </c>
      <c r="E177" s="72" t="s">
        <v>171</v>
      </c>
      <c r="F177" s="72" t="s">
        <v>171</v>
      </c>
      <c r="G177" s="72" t="s">
        <v>171</v>
      </c>
      <c r="H177" s="72">
        <v>39.774</v>
      </c>
      <c r="I177" s="72" t="s">
        <v>171</v>
      </c>
      <c r="J177" s="72" t="s">
        <v>171</v>
      </c>
      <c r="K177" s="72" t="s">
        <v>171</v>
      </c>
      <c r="L177" s="72" t="s">
        <v>171</v>
      </c>
      <c r="M177" s="72" t="s">
        <v>171</v>
      </c>
      <c r="N177" s="72" t="s">
        <v>171</v>
      </c>
      <c r="O177" s="72" t="s">
        <v>171</v>
      </c>
      <c r="P177" s="72" t="s">
        <v>171</v>
      </c>
      <c r="Q177" s="72" t="s">
        <v>171</v>
      </c>
      <c r="R177" s="72" t="s">
        <v>171</v>
      </c>
      <c r="S177" s="72" t="s">
        <v>171</v>
      </c>
      <c r="T177" s="72" t="s">
        <v>171</v>
      </c>
      <c r="U177" s="72" t="s">
        <v>171</v>
      </c>
    </row>
    <row r="178" spans="2:21" ht="12.75" customHeight="1">
      <c r="B178" s="71" t="s">
        <v>138</v>
      </c>
      <c r="C178" s="72" t="s">
        <v>171</v>
      </c>
      <c r="D178" s="72" t="s">
        <v>171</v>
      </c>
      <c r="E178" s="72" t="s">
        <v>171</v>
      </c>
      <c r="F178" s="72" t="s">
        <v>171</v>
      </c>
      <c r="G178" s="72" t="s">
        <v>171</v>
      </c>
      <c r="H178" s="72" t="s">
        <v>171</v>
      </c>
      <c r="I178" s="72" t="s">
        <v>171</v>
      </c>
      <c r="J178" s="72" t="s">
        <v>171</v>
      </c>
      <c r="K178" s="72" t="s">
        <v>171</v>
      </c>
      <c r="L178" s="72" t="s">
        <v>171</v>
      </c>
      <c r="M178" s="72" t="s">
        <v>171</v>
      </c>
      <c r="N178" s="72" t="s">
        <v>171</v>
      </c>
      <c r="O178" s="72" t="s">
        <v>171</v>
      </c>
      <c r="P178" s="72">
        <v>0.861</v>
      </c>
      <c r="Q178" s="72" t="s">
        <v>171</v>
      </c>
      <c r="R178" s="72" t="s">
        <v>171</v>
      </c>
      <c r="S178" s="72" t="s">
        <v>171</v>
      </c>
      <c r="T178" s="72" t="s">
        <v>171</v>
      </c>
      <c r="U178" s="72" t="s">
        <v>171</v>
      </c>
    </row>
    <row r="179" spans="2:21" ht="12.75" customHeight="1">
      <c r="B179" s="71" t="s">
        <v>88</v>
      </c>
      <c r="C179" s="72" t="s">
        <v>171</v>
      </c>
      <c r="D179" s="72" t="s">
        <v>171</v>
      </c>
      <c r="E179" s="72" t="s">
        <v>171</v>
      </c>
      <c r="F179" s="72" t="s">
        <v>171</v>
      </c>
      <c r="G179" s="72">
        <v>1.3474902</v>
      </c>
      <c r="H179" s="72" t="s">
        <v>171</v>
      </c>
      <c r="I179" s="72" t="s">
        <v>171</v>
      </c>
      <c r="J179" s="72" t="s">
        <v>171</v>
      </c>
      <c r="K179" s="72" t="s">
        <v>171</v>
      </c>
      <c r="L179" s="72" t="s">
        <v>171</v>
      </c>
      <c r="M179" s="72" t="s">
        <v>171</v>
      </c>
      <c r="N179" s="72" t="s">
        <v>171</v>
      </c>
      <c r="O179" s="72" t="s">
        <v>171</v>
      </c>
      <c r="P179" s="72" t="s">
        <v>171</v>
      </c>
      <c r="Q179" s="72" t="s">
        <v>171</v>
      </c>
      <c r="R179" s="72" t="s">
        <v>171</v>
      </c>
      <c r="S179" s="72" t="s">
        <v>171</v>
      </c>
      <c r="T179" s="72" t="s">
        <v>171</v>
      </c>
      <c r="U179" s="72" t="s">
        <v>171</v>
      </c>
    </row>
    <row r="180" spans="2:21" ht="12.75" customHeight="1">
      <c r="B180" s="61" t="s">
        <v>32</v>
      </c>
      <c r="C180" s="73">
        <v>6.73167557351524</v>
      </c>
      <c r="D180" s="73">
        <v>6.71694169481864</v>
      </c>
      <c r="E180" s="73">
        <v>6.80413605041915</v>
      </c>
      <c r="F180" s="73">
        <v>6.85306886189577</v>
      </c>
      <c r="G180" s="73">
        <v>6.77682886663388</v>
      </c>
      <c r="H180" s="73">
        <v>6.69011200475589</v>
      </c>
      <c r="I180" s="73">
        <v>6.65616594459634</v>
      </c>
      <c r="J180" s="73">
        <v>6.59766759297494</v>
      </c>
      <c r="K180" s="73">
        <v>6.43182815941684</v>
      </c>
      <c r="L180" s="73">
        <v>6.28091026936132</v>
      </c>
      <c r="M180" s="73">
        <v>6.09993460672233</v>
      </c>
      <c r="N180" s="73">
        <v>6.0697549353239</v>
      </c>
      <c r="O180" s="73">
        <v>5.89132153494492</v>
      </c>
      <c r="P180" s="73">
        <v>5.75424505752596</v>
      </c>
      <c r="Q180" s="73">
        <v>5.776195392122</v>
      </c>
      <c r="R180" s="73">
        <v>5.64994479841703</v>
      </c>
      <c r="S180" s="73">
        <v>5.55601221697939</v>
      </c>
      <c r="T180" s="73">
        <v>5.33894174870278</v>
      </c>
      <c r="U180" s="73">
        <v>5.08773583070745</v>
      </c>
    </row>
    <row r="181" spans="2:21" ht="12.75" customHeight="1">
      <c r="B181" s="61" t="s">
        <v>33</v>
      </c>
      <c r="C181" s="73">
        <v>4.66795077720075</v>
      </c>
      <c r="D181" s="73">
        <v>4.6154640549191</v>
      </c>
      <c r="E181" s="73">
        <v>4.49605794019148</v>
      </c>
      <c r="F181" s="73">
        <v>4.35418702004616</v>
      </c>
      <c r="G181" s="73">
        <v>4.27229070505671</v>
      </c>
      <c r="H181" s="73">
        <v>4.23544213411704</v>
      </c>
      <c r="I181" s="73">
        <v>4.15061414600719</v>
      </c>
      <c r="J181" s="73">
        <v>4.0518743938982</v>
      </c>
      <c r="K181" s="73">
        <v>3.98972874438325</v>
      </c>
      <c r="L181" s="73">
        <v>3.95824245453552</v>
      </c>
      <c r="M181" s="73">
        <v>3.90879096921487</v>
      </c>
      <c r="N181" s="73">
        <v>3.92595535316788</v>
      </c>
      <c r="O181" s="73">
        <v>3.86847080013374</v>
      </c>
      <c r="P181" s="73">
        <v>3.76876462987158</v>
      </c>
      <c r="Q181" s="73">
        <v>3.76643751480488</v>
      </c>
      <c r="R181" s="73">
        <v>3.79279832563464</v>
      </c>
      <c r="S181" s="73">
        <v>3.78652686549692</v>
      </c>
      <c r="T181" s="73">
        <v>3.78830872760191</v>
      </c>
      <c r="U181" s="73">
        <v>3.87697374953799</v>
      </c>
    </row>
    <row r="182" spans="2:21" ht="12.75" customHeight="1">
      <c r="B182" s="61" t="s">
        <v>34</v>
      </c>
      <c r="C182" s="73">
        <v>3.696</v>
      </c>
      <c r="D182" s="73">
        <v>3.738</v>
      </c>
      <c r="E182" s="73">
        <v>3.4209</v>
      </c>
      <c r="F182" s="73">
        <v>3.402</v>
      </c>
      <c r="G182" s="73">
        <v>2.919</v>
      </c>
      <c r="H182" s="73">
        <v>2.688</v>
      </c>
      <c r="I182" s="73">
        <v>2.52</v>
      </c>
      <c r="J182" s="73">
        <v>2.436</v>
      </c>
      <c r="K182" s="73">
        <v>2.352</v>
      </c>
      <c r="L182" s="73">
        <v>2.268</v>
      </c>
      <c r="M182" s="73">
        <v>2.352</v>
      </c>
      <c r="N182" s="73">
        <v>2.352</v>
      </c>
      <c r="O182" s="73">
        <v>2.415</v>
      </c>
      <c r="P182" s="73">
        <v>2.562</v>
      </c>
      <c r="Q182" s="73" t="s">
        <v>171</v>
      </c>
      <c r="R182" s="73" t="s">
        <v>171</v>
      </c>
      <c r="S182" s="73" t="s">
        <v>171</v>
      </c>
      <c r="T182" s="73" t="s">
        <v>171</v>
      </c>
      <c r="U182" s="73" t="s">
        <v>171</v>
      </c>
    </row>
    <row r="183" spans="2:21" ht="12.75" customHeight="1">
      <c r="B183" s="61" t="s">
        <v>139</v>
      </c>
      <c r="C183" s="73" t="s">
        <v>171</v>
      </c>
      <c r="D183" s="73" t="s">
        <v>171</v>
      </c>
      <c r="E183" s="73" t="s">
        <v>171</v>
      </c>
      <c r="F183" s="73" t="s">
        <v>171</v>
      </c>
      <c r="G183" s="73">
        <v>65.346813</v>
      </c>
      <c r="H183" s="73" t="s">
        <v>171</v>
      </c>
      <c r="I183" s="73" t="s">
        <v>171</v>
      </c>
      <c r="J183" s="73" t="s">
        <v>171</v>
      </c>
      <c r="K183" s="73" t="s">
        <v>171</v>
      </c>
      <c r="L183" s="73" t="s">
        <v>171</v>
      </c>
      <c r="M183" s="73" t="s">
        <v>171</v>
      </c>
      <c r="N183" s="73" t="s">
        <v>171</v>
      </c>
      <c r="O183" s="73" t="s">
        <v>171</v>
      </c>
      <c r="P183" s="73" t="s">
        <v>171</v>
      </c>
      <c r="Q183" s="73" t="s">
        <v>171</v>
      </c>
      <c r="R183" s="73" t="s">
        <v>171</v>
      </c>
      <c r="S183" s="73" t="s">
        <v>171</v>
      </c>
      <c r="T183" s="73" t="s">
        <v>171</v>
      </c>
      <c r="U183" s="73" t="s">
        <v>171</v>
      </c>
    </row>
    <row r="184" spans="2:21" ht="24.75" customHeight="1">
      <c r="B184" s="74" t="s">
        <v>169</v>
      </c>
      <c r="C184" s="73">
        <v>1.7180149133</v>
      </c>
      <c r="D184" s="73">
        <v>1.702174903737</v>
      </c>
      <c r="E184" s="73">
        <v>1.7252335864575</v>
      </c>
      <c r="F184" s="73">
        <v>1.735542532304</v>
      </c>
      <c r="G184" s="73">
        <v>1.68299221856098</v>
      </c>
      <c r="H184" s="73">
        <v>1.69567160999845</v>
      </c>
      <c r="I184" s="73">
        <v>1.663523300355</v>
      </c>
      <c r="J184" s="73">
        <v>1.66616286094808</v>
      </c>
      <c r="K184" s="73">
        <v>1.62606143799035</v>
      </c>
      <c r="L184" s="73">
        <v>1.608987487317</v>
      </c>
      <c r="M184" s="73">
        <v>1.64318234930007</v>
      </c>
      <c r="N184" s="73">
        <v>1.6399508759979</v>
      </c>
      <c r="O184" s="73">
        <v>1.61941742311114</v>
      </c>
      <c r="P184" s="73" t="s">
        <v>171</v>
      </c>
      <c r="Q184" s="73" t="s">
        <v>171</v>
      </c>
      <c r="R184" s="73" t="s">
        <v>171</v>
      </c>
      <c r="S184" s="73" t="s">
        <v>171</v>
      </c>
      <c r="T184" s="73" t="s">
        <v>171</v>
      </c>
      <c r="U184" s="73" t="s">
        <v>171</v>
      </c>
    </row>
    <row r="185" spans="2:21" ht="12.75" customHeight="1">
      <c r="B185" s="71" t="s">
        <v>89</v>
      </c>
      <c r="C185" s="72" t="s">
        <v>171</v>
      </c>
      <c r="D185" s="72" t="s">
        <v>171</v>
      </c>
      <c r="E185" s="72">
        <v>0.79464</v>
      </c>
      <c r="F185" s="72">
        <v>0.82005</v>
      </c>
      <c r="G185" s="72">
        <v>0.86436</v>
      </c>
      <c r="H185" s="72">
        <v>0.934584</v>
      </c>
      <c r="I185" s="72">
        <v>0.93618</v>
      </c>
      <c r="J185" s="72">
        <v>0.9912</v>
      </c>
      <c r="K185" s="72">
        <v>1.11531</v>
      </c>
      <c r="L185" s="72" t="s">
        <v>171</v>
      </c>
      <c r="M185" s="72" t="s">
        <v>171</v>
      </c>
      <c r="N185" s="72" t="s">
        <v>171</v>
      </c>
      <c r="O185" s="72" t="s">
        <v>171</v>
      </c>
      <c r="P185" s="72" t="s">
        <v>171</v>
      </c>
      <c r="Q185" s="72" t="s">
        <v>171</v>
      </c>
      <c r="R185" s="72" t="s">
        <v>171</v>
      </c>
      <c r="S185" s="72" t="s">
        <v>171</v>
      </c>
      <c r="T185" s="72" t="s">
        <v>171</v>
      </c>
      <c r="U185" s="72" t="s">
        <v>171</v>
      </c>
    </row>
    <row r="186" spans="2:21" ht="12.75" customHeight="1">
      <c r="B186" s="71" t="s">
        <v>140</v>
      </c>
      <c r="C186" s="72" t="s">
        <v>171</v>
      </c>
      <c r="D186" s="72" t="s">
        <v>171</v>
      </c>
      <c r="E186" s="72" t="s">
        <v>171</v>
      </c>
      <c r="F186" s="72" t="s">
        <v>171</v>
      </c>
      <c r="G186" s="72">
        <v>0.10584</v>
      </c>
      <c r="H186" s="72" t="s">
        <v>171</v>
      </c>
      <c r="I186" s="72" t="s">
        <v>171</v>
      </c>
      <c r="J186" s="72" t="s">
        <v>171</v>
      </c>
      <c r="K186" s="72" t="s">
        <v>171</v>
      </c>
      <c r="L186" s="72" t="s">
        <v>171</v>
      </c>
      <c r="M186" s="72" t="s">
        <v>171</v>
      </c>
      <c r="N186" s="72" t="s">
        <v>171</v>
      </c>
      <c r="O186" s="72" t="s">
        <v>171</v>
      </c>
      <c r="P186" s="72" t="s">
        <v>171</v>
      </c>
      <c r="Q186" s="72" t="s">
        <v>171</v>
      </c>
      <c r="R186" s="72" t="s">
        <v>171</v>
      </c>
      <c r="S186" s="72" t="s">
        <v>171</v>
      </c>
      <c r="T186" s="72" t="s">
        <v>171</v>
      </c>
      <c r="U186" s="72" t="s">
        <v>171</v>
      </c>
    </row>
    <row r="187" spans="2:21" ht="12.75" customHeight="1">
      <c r="B187" s="71" t="s">
        <v>90</v>
      </c>
      <c r="C187" s="72">
        <v>0.686553</v>
      </c>
      <c r="D187" s="72" t="s">
        <v>171</v>
      </c>
      <c r="E187" s="72" t="s">
        <v>171</v>
      </c>
      <c r="F187" s="72" t="s">
        <v>171</v>
      </c>
      <c r="G187" s="72" t="s">
        <v>171</v>
      </c>
      <c r="H187" s="72" t="s">
        <v>171</v>
      </c>
      <c r="I187" s="72" t="s">
        <v>171</v>
      </c>
      <c r="J187" s="72" t="s">
        <v>171</v>
      </c>
      <c r="K187" s="72" t="s">
        <v>171</v>
      </c>
      <c r="L187" s="72" t="s">
        <v>171</v>
      </c>
      <c r="M187" s="72" t="s">
        <v>171</v>
      </c>
      <c r="N187" s="72" t="s">
        <v>171</v>
      </c>
      <c r="O187" s="72" t="s">
        <v>171</v>
      </c>
      <c r="P187" s="72" t="s">
        <v>171</v>
      </c>
      <c r="Q187" s="72" t="s">
        <v>171</v>
      </c>
      <c r="R187" s="72" t="s">
        <v>171</v>
      </c>
      <c r="S187" s="72" t="s">
        <v>171</v>
      </c>
      <c r="T187" s="72" t="s">
        <v>171</v>
      </c>
      <c r="U187" s="72" t="s">
        <v>171</v>
      </c>
    </row>
    <row r="188" spans="2:21" ht="12.75" customHeight="1">
      <c r="B188" s="71" t="s">
        <v>91</v>
      </c>
      <c r="C188" s="72" t="s">
        <v>171</v>
      </c>
      <c r="D188" s="72" t="s">
        <v>171</v>
      </c>
      <c r="E188" s="72" t="s">
        <v>171</v>
      </c>
      <c r="F188" s="72" t="s">
        <v>171</v>
      </c>
      <c r="G188" s="72">
        <v>3.78315</v>
      </c>
      <c r="H188" s="72" t="s">
        <v>171</v>
      </c>
      <c r="I188" s="72" t="s">
        <v>171</v>
      </c>
      <c r="J188" s="72" t="s">
        <v>171</v>
      </c>
      <c r="K188" s="72" t="s">
        <v>171</v>
      </c>
      <c r="L188" s="72" t="s">
        <v>171</v>
      </c>
      <c r="M188" s="72" t="s">
        <v>171</v>
      </c>
      <c r="N188" s="72" t="s">
        <v>171</v>
      </c>
      <c r="O188" s="72" t="s">
        <v>171</v>
      </c>
      <c r="P188" s="72" t="s">
        <v>171</v>
      </c>
      <c r="Q188" s="72" t="s">
        <v>171</v>
      </c>
      <c r="R188" s="72" t="s">
        <v>171</v>
      </c>
      <c r="S188" s="72" t="s">
        <v>171</v>
      </c>
      <c r="T188" s="72" t="s">
        <v>171</v>
      </c>
      <c r="U188" s="72" t="s">
        <v>171</v>
      </c>
    </row>
    <row r="189" spans="2:21" ht="12.75" customHeight="1">
      <c r="B189" s="71" t="s">
        <v>92</v>
      </c>
      <c r="C189" s="72">
        <v>33.4978027601427</v>
      </c>
      <c r="D189" s="72">
        <v>37.5612902690208</v>
      </c>
      <c r="E189" s="72">
        <v>41.0205816884394</v>
      </c>
      <c r="F189" s="72">
        <v>43.3274875745277</v>
      </c>
      <c r="G189" s="72">
        <v>43.7105463846591</v>
      </c>
      <c r="H189" s="72">
        <v>46.8665617421459</v>
      </c>
      <c r="I189" s="72">
        <v>49.3142322976382</v>
      </c>
      <c r="J189" s="72">
        <v>50.5921863265711</v>
      </c>
      <c r="K189" s="72">
        <v>51.8986948335083</v>
      </c>
      <c r="L189" s="72">
        <v>53.1423077253795</v>
      </c>
      <c r="M189" s="72">
        <v>53.2998670915492</v>
      </c>
      <c r="N189" s="72">
        <v>52.7398347995419</v>
      </c>
      <c r="O189" s="72">
        <v>50.428276542626</v>
      </c>
      <c r="P189" s="72">
        <v>51.6337673265742</v>
      </c>
      <c r="Q189" s="72">
        <v>49.3723716911615</v>
      </c>
      <c r="R189" s="72">
        <v>52.35378736381</v>
      </c>
      <c r="S189" s="72">
        <v>53.327202479234</v>
      </c>
      <c r="T189" s="72">
        <v>55.5830363735237</v>
      </c>
      <c r="U189" s="72">
        <v>54.2948327541228</v>
      </c>
    </row>
    <row r="190" spans="2:21" ht="12.75" customHeight="1">
      <c r="B190" s="61" t="s">
        <v>93</v>
      </c>
      <c r="C190" s="73" t="s">
        <v>171</v>
      </c>
      <c r="D190" s="73" t="s">
        <v>171</v>
      </c>
      <c r="E190" s="73" t="s">
        <v>171</v>
      </c>
      <c r="F190" s="73" t="s">
        <v>171</v>
      </c>
      <c r="G190" s="73">
        <v>20.325165</v>
      </c>
      <c r="H190" s="73" t="s">
        <v>171</v>
      </c>
      <c r="I190" s="73" t="s">
        <v>171</v>
      </c>
      <c r="J190" s="73" t="s">
        <v>171</v>
      </c>
      <c r="K190" s="73" t="s">
        <v>171</v>
      </c>
      <c r="L190" s="73" t="s">
        <v>171</v>
      </c>
      <c r="M190" s="73" t="s">
        <v>171</v>
      </c>
      <c r="N190" s="73" t="s">
        <v>171</v>
      </c>
      <c r="O190" s="73" t="s">
        <v>171</v>
      </c>
      <c r="P190" s="73" t="s">
        <v>171</v>
      </c>
      <c r="Q190" s="73" t="s">
        <v>171</v>
      </c>
      <c r="R190" s="73" t="s">
        <v>171</v>
      </c>
      <c r="S190" s="73" t="s">
        <v>171</v>
      </c>
      <c r="T190" s="73" t="s">
        <v>171</v>
      </c>
      <c r="U190" s="73" t="s">
        <v>171</v>
      </c>
    </row>
    <row r="191" spans="2:21" ht="12.75" customHeight="1">
      <c r="B191" s="61" t="s">
        <v>170</v>
      </c>
      <c r="C191" s="73" t="s">
        <v>171</v>
      </c>
      <c r="D191" s="73" t="s">
        <v>171</v>
      </c>
      <c r="E191" s="73" t="s">
        <v>171</v>
      </c>
      <c r="F191" s="73" t="s">
        <v>171</v>
      </c>
      <c r="G191" s="73">
        <v>0.000907204914</v>
      </c>
      <c r="H191" s="73" t="s">
        <v>171</v>
      </c>
      <c r="I191" s="73" t="s">
        <v>171</v>
      </c>
      <c r="J191" s="73" t="s">
        <v>171</v>
      </c>
      <c r="K191" s="73" t="s">
        <v>171</v>
      </c>
      <c r="L191" s="73" t="s">
        <v>171</v>
      </c>
      <c r="M191" s="73" t="s">
        <v>171</v>
      </c>
      <c r="N191" s="73" t="s">
        <v>171</v>
      </c>
      <c r="O191" s="73" t="s">
        <v>171</v>
      </c>
      <c r="P191" s="73" t="s">
        <v>171</v>
      </c>
      <c r="Q191" s="73" t="s">
        <v>171</v>
      </c>
      <c r="R191" s="73" t="s">
        <v>171</v>
      </c>
      <c r="S191" s="73" t="s">
        <v>171</v>
      </c>
      <c r="T191" s="73" t="s">
        <v>171</v>
      </c>
      <c r="U191" s="73" t="s">
        <v>171</v>
      </c>
    </row>
    <row r="192" spans="2:21" ht="12.75" customHeight="1">
      <c r="B192" s="61" t="s">
        <v>141</v>
      </c>
      <c r="C192" s="73" t="s">
        <v>171</v>
      </c>
      <c r="D192" s="73" t="s">
        <v>171</v>
      </c>
      <c r="E192" s="73" t="s">
        <v>171</v>
      </c>
      <c r="F192" s="73" t="s">
        <v>171</v>
      </c>
      <c r="G192" s="73">
        <v>26.652087</v>
      </c>
      <c r="H192" s="73" t="s">
        <v>171</v>
      </c>
      <c r="I192" s="73" t="s">
        <v>171</v>
      </c>
      <c r="J192" s="73" t="s">
        <v>171</v>
      </c>
      <c r="K192" s="73" t="s">
        <v>171</v>
      </c>
      <c r="L192" s="73" t="s">
        <v>171</v>
      </c>
      <c r="M192" s="73" t="s">
        <v>171</v>
      </c>
      <c r="N192" s="73" t="s">
        <v>171</v>
      </c>
      <c r="O192" s="73" t="s">
        <v>171</v>
      </c>
      <c r="P192" s="73" t="s">
        <v>171</v>
      </c>
      <c r="Q192" s="73" t="s">
        <v>171</v>
      </c>
      <c r="R192" s="73" t="s">
        <v>171</v>
      </c>
      <c r="S192" s="73" t="s">
        <v>171</v>
      </c>
      <c r="T192" s="73" t="s">
        <v>171</v>
      </c>
      <c r="U192" s="73" t="s">
        <v>171</v>
      </c>
    </row>
    <row r="193" spans="2:21" ht="12.75" customHeight="1">
      <c r="B193" s="61" t="s">
        <v>94</v>
      </c>
      <c r="C193" s="73">
        <v>151.843636981743</v>
      </c>
      <c r="D193" s="73">
        <v>139.3403840761</v>
      </c>
      <c r="E193" s="73">
        <v>132.077818195359</v>
      </c>
      <c r="F193" s="73">
        <v>119.838572394501</v>
      </c>
      <c r="G193" s="73">
        <v>109.586475524049</v>
      </c>
      <c r="H193" s="73">
        <v>96.3678598353597</v>
      </c>
      <c r="I193" s="73">
        <v>89.0223705651827</v>
      </c>
      <c r="J193" s="73">
        <v>81.9121706679679</v>
      </c>
      <c r="K193" s="73">
        <v>78.3583884949801</v>
      </c>
      <c r="L193" s="73">
        <v>76.1631909426062</v>
      </c>
      <c r="M193" s="73">
        <v>77.3331408715929</v>
      </c>
      <c r="N193" s="73">
        <v>72.1974738498521</v>
      </c>
      <c r="O193" s="73">
        <v>75.8581207395465</v>
      </c>
      <c r="P193" s="73">
        <v>75.1975206995691</v>
      </c>
      <c r="Q193" s="73">
        <v>75.0576911437044</v>
      </c>
      <c r="R193" s="73">
        <v>74.0920626493818</v>
      </c>
      <c r="S193" s="73">
        <v>74.5269203986444</v>
      </c>
      <c r="T193" s="73">
        <v>72.4251703542698</v>
      </c>
      <c r="U193" s="73">
        <v>72.323560464746</v>
      </c>
    </row>
    <row r="194" spans="2:21" ht="12.75" customHeight="1">
      <c r="B194" s="61" t="s">
        <v>142</v>
      </c>
      <c r="C194" s="73" t="s">
        <v>171</v>
      </c>
      <c r="D194" s="73" t="s">
        <v>171</v>
      </c>
      <c r="E194" s="73" t="s">
        <v>171</v>
      </c>
      <c r="F194" s="73" t="s">
        <v>171</v>
      </c>
      <c r="G194" s="73" t="s">
        <v>171</v>
      </c>
      <c r="H194" s="73" t="s">
        <v>171</v>
      </c>
      <c r="I194" s="73" t="s">
        <v>171</v>
      </c>
      <c r="J194" s="73" t="s">
        <v>171</v>
      </c>
      <c r="K194" s="73" t="s">
        <v>171</v>
      </c>
      <c r="L194" s="73" t="s">
        <v>171</v>
      </c>
      <c r="M194" s="73">
        <v>20.958</v>
      </c>
      <c r="N194" s="73" t="s">
        <v>171</v>
      </c>
      <c r="O194" s="73" t="s">
        <v>171</v>
      </c>
      <c r="P194" s="73" t="s">
        <v>171</v>
      </c>
      <c r="Q194" s="73" t="s">
        <v>171</v>
      </c>
      <c r="R194" s="73" t="s">
        <v>171</v>
      </c>
      <c r="S194" s="73" t="s">
        <v>171</v>
      </c>
      <c r="T194" s="73" t="s">
        <v>171</v>
      </c>
      <c r="U194" s="73" t="s">
        <v>171</v>
      </c>
    </row>
    <row r="195" spans="2:21" ht="12.75" customHeight="1">
      <c r="B195" s="71" t="s">
        <v>35</v>
      </c>
      <c r="C195" s="72">
        <v>104.584596630509</v>
      </c>
      <c r="D195" s="72">
        <v>103.82472478193</v>
      </c>
      <c r="E195" s="72">
        <v>102.306382733989</v>
      </c>
      <c r="F195" s="72">
        <v>99.23901613434</v>
      </c>
      <c r="G195" s="72">
        <v>92.2593127742426</v>
      </c>
      <c r="H195" s="72">
        <v>91.3657464900847</v>
      </c>
      <c r="I195" s="72">
        <v>88.9995474254966</v>
      </c>
      <c r="J195" s="72">
        <v>83.7573797725118</v>
      </c>
      <c r="K195" s="72">
        <v>79.4386635574474</v>
      </c>
      <c r="L195" s="72">
        <v>74.256077600298</v>
      </c>
      <c r="M195" s="72">
        <v>69.669113394953</v>
      </c>
      <c r="N195" s="72">
        <v>63.6343714503899</v>
      </c>
      <c r="O195" s="72">
        <v>60.6077782492506</v>
      </c>
      <c r="P195" s="72">
        <v>54.6027472346403</v>
      </c>
      <c r="Q195" s="72">
        <v>52.9052029034928</v>
      </c>
      <c r="R195" s="72">
        <v>51.6927639447432</v>
      </c>
      <c r="S195" s="72">
        <v>50.6897439649728</v>
      </c>
      <c r="T195" s="72">
        <v>49.4523659129399</v>
      </c>
      <c r="U195" s="72">
        <v>48.8977085412775</v>
      </c>
    </row>
    <row r="196" spans="2:21" ht="12.75" customHeight="1">
      <c r="B196" s="71" t="s">
        <v>95</v>
      </c>
      <c r="C196" s="72">
        <v>20.6568285</v>
      </c>
      <c r="D196" s="72" t="s">
        <v>171</v>
      </c>
      <c r="E196" s="72" t="s">
        <v>171</v>
      </c>
      <c r="F196" s="72" t="s">
        <v>171</v>
      </c>
      <c r="G196" s="72">
        <v>21.6349224</v>
      </c>
      <c r="H196" s="72" t="s">
        <v>171</v>
      </c>
      <c r="I196" s="72" t="s">
        <v>171</v>
      </c>
      <c r="J196" s="72" t="s">
        <v>171</v>
      </c>
      <c r="K196" s="72" t="s">
        <v>171</v>
      </c>
      <c r="L196" s="72" t="s">
        <v>171</v>
      </c>
      <c r="M196" s="72" t="s">
        <v>171</v>
      </c>
      <c r="N196" s="72" t="s">
        <v>171</v>
      </c>
      <c r="O196" s="72" t="s">
        <v>171</v>
      </c>
      <c r="P196" s="72" t="s">
        <v>171</v>
      </c>
      <c r="Q196" s="72" t="s">
        <v>171</v>
      </c>
      <c r="R196" s="72" t="s">
        <v>171</v>
      </c>
      <c r="S196" s="72" t="s">
        <v>171</v>
      </c>
      <c r="T196" s="72" t="s">
        <v>171</v>
      </c>
      <c r="U196" s="72" t="s">
        <v>171</v>
      </c>
    </row>
    <row r="197" spans="2:21" ht="12.75" customHeight="1">
      <c r="B197" s="71" t="s">
        <v>36</v>
      </c>
      <c r="C197" s="72">
        <v>610.201800698313</v>
      </c>
      <c r="D197" s="72">
        <v>611.766951086621</v>
      </c>
      <c r="E197" s="72">
        <v>615.496072544845</v>
      </c>
      <c r="F197" s="72">
        <v>606.439978875343</v>
      </c>
      <c r="G197" s="72">
        <v>613.9266510044</v>
      </c>
      <c r="H197" s="72">
        <v>608.975299681337</v>
      </c>
      <c r="I197" s="72">
        <v>605.506716009052</v>
      </c>
      <c r="J197" s="72">
        <v>594.184772595199</v>
      </c>
      <c r="K197" s="72">
        <v>585.998040906519</v>
      </c>
      <c r="L197" s="72">
        <v>574.862233769256</v>
      </c>
      <c r="M197" s="72">
        <v>571.675130116309</v>
      </c>
      <c r="N197" s="72">
        <v>566.012223529385</v>
      </c>
      <c r="O197" s="72">
        <v>564.031131060589</v>
      </c>
      <c r="P197" s="72">
        <v>561.416930185966</v>
      </c>
      <c r="Q197" s="72">
        <v>552.682462268716</v>
      </c>
      <c r="R197" s="72">
        <v>543.365774725879</v>
      </c>
      <c r="S197" s="72">
        <v>546.65578650596</v>
      </c>
      <c r="T197" s="72">
        <v>549.193722787975</v>
      </c>
      <c r="U197" s="72">
        <v>555.698083542556</v>
      </c>
    </row>
    <row r="198" spans="2:21" ht="12.75" customHeight="1">
      <c r="B198" s="71" t="s">
        <v>143</v>
      </c>
      <c r="C198" s="72">
        <v>13.9611948</v>
      </c>
      <c r="D198" s="72" t="s">
        <v>171</v>
      </c>
      <c r="E198" s="72" t="s">
        <v>171</v>
      </c>
      <c r="F198" s="72" t="s">
        <v>171</v>
      </c>
      <c r="G198" s="72">
        <v>15.4768173</v>
      </c>
      <c r="H198" s="72" t="s">
        <v>171</v>
      </c>
      <c r="I198" s="72" t="s">
        <v>171</v>
      </c>
      <c r="J198" s="72" t="s">
        <v>171</v>
      </c>
      <c r="K198" s="72">
        <v>15.9333867</v>
      </c>
      <c r="L198" s="72" t="s">
        <v>171</v>
      </c>
      <c r="M198" s="72">
        <v>14.6357127</v>
      </c>
      <c r="N198" s="72" t="s">
        <v>171</v>
      </c>
      <c r="O198" s="72" t="s">
        <v>171</v>
      </c>
      <c r="P198" s="72" t="s">
        <v>171</v>
      </c>
      <c r="Q198" s="72" t="s">
        <v>171</v>
      </c>
      <c r="R198" s="72" t="s">
        <v>171</v>
      </c>
      <c r="S198" s="72" t="s">
        <v>171</v>
      </c>
      <c r="T198" s="72" t="s">
        <v>171</v>
      </c>
      <c r="U198" s="72" t="s">
        <v>171</v>
      </c>
    </row>
    <row r="199" spans="2:21" ht="12.75" customHeight="1">
      <c r="B199" s="71" t="s">
        <v>37</v>
      </c>
      <c r="C199" s="72">
        <v>56.69950368993</v>
      </c>
      <c r="D199" s="72">
        <v>59.08719917999</v>
      </c>
      <c r="E199" s="72">
        <v>59.22210120992</v>
      </c>
      <c r="F199" s="72">
        <v>87.53130040009</v>
      </c>
      <c r="G199" s="72">
        <v>73.58779778005</v>
      </c>
      <c r="H199" s="72">
        <v>74.37589799004</v>
      </c>
      <c r="I199" s="72">
        <v>76.3347993901</v>
      </c>
      <c r="J199" s="72">
        <v>68.16500005996</v>
      </c>
      <c r="K199" s="72">
        <v>64.54340119998</v>
      </c>
      <c r="L199" s="72">
        <v>69.66639963997</v>
      </c>
      <c r="M199" s="72">
        <v>81.74270179991</v>
      </c>
      <c r="N199" s="72">
        <v>84.80889938999</v>
      </c>
      <c r="O199" s="72">
        <v>85.941200999991</v>
      </c>
      <c r="P199" s="72">
        <v>87.940198759997</v>
      </c>
      <c r="Q199" s="72">
        <v>87.075199529997</v>
      </c>
      <c r="R199" s="72">
        <v>89.433800800006</v>
      </c>
      <c r="S199" s="72" t="s">
        <v>171</v>
      </c>
      <c r="T199" s="72" t="s">
        <v>171</v>
      </c>
      <c r="U199" s="72" t="s">
        <v>171</v>
      </c>
    </row>
    <row r="200" spans="2:21" ht="12.75" customHeight="1">
      <c r="B200" s="61" t="s">
        <v>144</v>
      </c>
      <c r="C200" s="73" t="s">
        <v>171</v>
      </c>
      <c r="D200" s="73" t="s">
        <v>171</v>
      </c>
      <c r="E200" s="73" t="s">
        <v>171</v>
      </c>
      <c r="F200" s="73" t="s">
        <v>171</v>
      </c>
      <c r="G200" s="73">
        <v>0.23521417332</v>
      </c>
      <c r="H200" s="73" t="s">
        <v>171</v>
      </c>
      <c r="I200" s="73" t="s">
        <v>171</v>
      </c>
      <c r="J200" s="73" t="s">
        <v>171</v>
      </c>
      <c r="K200" s="73" t="s">
        <v>171</v>
      </c>
      <c r="L200" s="73" t="s">
        <v>171</v>
      </c>
      <c r="M200" s="73" t="s">
        <v>171</v>
      </c>
      <c r="N200" s="73" t="s">
        <v>171</v>
      </c>
      <c r="O200" s="73" t="s">
        <v>171</v>
      </c>
      <c r="P200" s="73" t="s">
        <v>171</v>
      </c>
      <c r="Q200" s="73" t="s">
        <v>171</v>
      </c>
      <c r="R200" s="73" t="s">
        <v>171</v>
      </c>
      <c r="S200" s="73" t="s">
        <v>171</v>
      </c>
      <c r="T200" s="73" t="s">
        <v>171</v>
      </c>
      <c r="U200" s="73" t="s">
        <v>171</v>
      </c>
    </row>
    <row r="201" spans="2:21" ht="12.75" customHeight="1">
      <c r="B201" s="74" t="s">
        <v>180</v>
      </c>
      <c r="C201" s="73" t="s">
        <v>171</v>
      </c>
      <c r="D201" s="73" t="s">
        <v>171</v>
      </c>
      <c r="E201" s="73" t="s">
        <v>171</v>
      </c>
      <c r="F201" s="73" t="s">
        <v>171</v>
      </c>
      <c r="G201" s="73" t="s">
        <v>171</v>
      </c>
      <c r="H201" s="73" t="s">
        <v>171</v>
      </c>
      <c r="I201" s="73" t="s">
        <v>171</v>
      </c>
      <c r="J201" s="73" t="s">
        <v>171</v>
      </c>
      <c r="K201" s="73" t="s">
        <v>171</v>
      </c>
      <c r="L201" s="73">
        <v>61.92144</v>
      </c>
      <c r="M201" s="73" t="s">
        <v>171</v>
      </c>
      <c r="N201" s="73" t="s">
        <v>171</v>
      </c>
      <c r="O201" s="73" t="s">
        <v>171</v>
      </c>
      <c r="P201" s="73" t="s">
        <v>171</v>
      </c>
      <c r="Q201" s="73" t="s">
        <v>171</v>
      </c>
      <c r="R201" s="73" t="s">
        <v>171</v>
      </c>
      <c r="S201" s="73" t="s">
        <v>171</v>
      </c>
      <c r="T201" s="73" t="s">
        <v>171</v>
      </c>
      <c r="U201" s="73" t="s">
        <v>171</v>
      </c>
    </row>
    <row r="202" spans="2:21" ht="12.75" customHeight="1">
      <c r="B202" s="61" t="s">
        <v>96</v>
      </c>
      <c r="C202" s="73" t="s">
        <v>171</v>
      </c>
      <c r="D202" s="73" t="s">
        <v>171</v>
      </c>
      <c r="E202" s="73" t="s">
        <v>171</v>
      </c>
      <c r="F202" s="73" t="s">
        <v>171</v>
      </c>
      <c r="G202" s="73">
        <v>48.893943</v>
      </c>
      <c r="H202" s="73" t="s">
        <v>171</v>
      </c>
      <c r="I202" s="73" t="s">
        <v>171</v>
      </c>
      <c r="J202" s="73" t="s">
        <v>171</v>
      </c>
      <c r="K202" s="73" t="s">
        <v>171</v>
      </c>
      <c r="L202" s="73" t="s">
        <v>171</v>
      </c>
      <c r="M202" s="73" t="s">
        <v>171</v>
      </c>
      <c r="N202" s="73" t="s">
        <v>171</v>
      </c>
      <c r="O202" s="73" t="s">
        <v>171</v>
      </c>
      <c r="P202" s="73" t="s">
        <v>171</v>
      </c>
      <c r="Q202" s="73" t="s">
        <v>171</v>
      </c>
      <c r="R202" s="73" t="s">
        <v>171</v>
      </c>
      <c r="S202" s="73" t="s">
        <v>171</v>
      </c>
      <c r="T202" s="73" t="s">
        <v>171</v>
      </c>
      <c r="U202" s="73" t="s">
        <v>171</v>
      </c>
    </row>
    <row r="203" spans="2:21" ht="12.75" customHeight="1">
      <c r="B203" s="61" t="s">
        <v>97</v>
      </c>
      <c r="C203" s="73" t="s">
        <v>171</v>
      </c>
      <c r="D203" s="73" t="s">
        <v>171</v>
      </c>
      <c r="E203" s="73" t="s">
        <v>171</v>
      </c>
      <c r="F203" s="73" t="s">
        <v>171</v>
      </c>
      <c r="G203" s="73">
        <v>2.6943</v>
      </c>
      <c r="H203" s="73" t="s">
        <v>171</v>
      </c>
      <c r="I203" s="73" t="s">
        <v>171</v>
      </c>
      <c r="J203" s="73" t="s">
        <v>171</v>
      </c>
      <c r="K203" s="73" t="s">
        <v>171</v>
      </c>
      <c r="L203" s="73" t="s">
        <v>171</v>
      </c>
      <c r="M203" s="73" t="s">
        <v>171</v>
      </c>
      <c r="N203" s="73" t="s">
        <v>171</v>
      </c>
      <c r="O203" s="73" t="s">
        <v>171</v>
      </c>
      <c r="P203" s="73" t="s">
        <v>171</v>
      </c>
      <c r="Q203" s="73" t="s">
        <v>171</v>
      </c>
      <c r="R203" s="73" t="s">
        <v>171</v>
      </c>
      <c r="S203" s="73" t="s">
        <v>171</v>
      </c>
      <c r="T203" s="73" t="s">
        <v>171</v>
      </c>
      <c r="U203" s="73" t="s">
        <v>171</v>
      </c>
    </row>
    <row r="204" spans="2:21" ht="12.75" customHeight="1">
      <c r="B204" s="61" t="s">
        <v>98</v>
      </c>
      <c r="C204" s="73" t="s">
        <v>171</v>
      </c>
      <c r="D204" s="73" t="s">
        <v>171</v>
      </c>
      <c r="E204" s="73" t="s">
        <v>171</v>
      </c>
      <c r="F204" s="73">
        <v>10.704645</v>
      </c>
      <c r="G204" s="73" t="s">
        <v>171</v>
      </c>
      <c r="H204" s="73" t="s">
        <v>171</v>
      </c>
      <c r="I204" s="73" t="s">
        <v>171</v>
      </c>
      <c r="J204" s="73" t="s">
        <v>171</v>
      </c>
      <c r="K204" s="73" t="s">
        <v>171</v>
      </c>
      <c r="L204" s="73" t="s">
        <v>171</v>
      </c>
      <c r="M204" s="73" t="s">
        <v>171</v>
      </c>
      <c r="N204" s="73" t="s">
        <v>171</v>
      </c>
      <c r="O204" s="73" t="s">
        <v>171</v>
      </c>
      <c r="P204" s="73" t="s">
        <v>171</v>
      </c>
      <c r="Q204" s="73" t="s">
        <v>171</v>
      </c>
      <c r="R204" s="73" t="s">
        <v>171</v>
      </c>
      <c r="S204" s="73" t="s">
        <v>171</v>
      </c>
      <c r="T204" s="73" t="s">
        <v>171</v>
      </c>
      <c r="U204" s="73" t="s">
        <v>171</v>
      </c>
    </row>
    <row r="205" spans="2:21" ht="12.75" customHeight="1">
      <c r="B205" s="71" t="s">
        <v>145</v>
      </c>
      <c r="C205" s="72" t="s">
        <v>171</v>
      </c>
      <c r="D205" s="72" t="s">
        <v>171</v>
      </c>
      <c r="E205" s="72" t="s">
        <v>171</v>
      </c>
      <c r="F205" s="72">
        <v>7.5234894</v>
      </c>
      <c r="G205" s="72" t="s">
        <v>171</v>
      </c>
      <c r="H205" s="72" t="s">
        <v>171</v>
      </c>
      <c r="I205" s="72" t="s">
        <v>171</v>
      </c>
      <c r="J205" s="72" t="s">
        <v>171</v>
      </c>
      <c r="K205" s="72" t="s">
        <v>171</v>
      </c>
      <c r="L205" s="72" t="s">
        <v>171</v>
      </c>
      <c r="M205" s="72" t="s">
        <v>171</v>
      </c>
      <c r="N205" s="72" t="s">
        <v>171</v>
      </c>
      <c r="O205" s="72" t="s">
        <v>171</v>
      </c>
      <c r="P205" s="72" t="s">
        <v>171</v>
      </c>
      <c r="Q205" s="72" t="s">
        <v>171</v>
      </c>
      <c r="R205" s="72" t="s">
        <v>171</v>
      </c>
      <c r="S205" s="72" t="s">
        <v>171</v>
      </c>
      <c r="T205" s="72" t="s">
        <v>171</v>
      </c>
      <c r="U205" s="72" t="s">
        <v>171</v>
      </c>
    </row>
    <row r="206" spans="2:21" ht="12.75">
      <c r="B206" s="17"/>
      <c r="C206" s="18"/>
      <c r="D206" s="19"/>
      <c r="E206" s="18"/>
      <c r="F206" s="19"/>
      <c r="G206" s="18"/>
      <c r="H206" s="19"/>
      <c r="I206" s="18"/>
      <c r="J206" s="20"/>
      <c r="K206" s="20"/>
      <c r="L206" s="20"/>
      <c r="M206" s="20"/>
      <c r="N206" s="20"/>
      <c r="O206" s="20"/>
      <c r="P206" s="20"/>
      <c r="Q206" s="20"/>
      <c r="R206" s="20"/>
      <c r="S206" s="20"/>
      <c r="T206" s="20"/>
      <c r="U206" s="20"/>
    </row>
    <row r="207" spans="2:9" s="59" customFormat="1" ht="12.75">
      <c r="B207" s="60"/>
      <c r="C207" s="61"/>
      <c r="D207" s="62"/>
      <c r="E207" s="61"/>
      <c r="F207" s="62"/>
      <c r="G207" s="61"/>
      <c r="H207" s="62"/>
      <c r="I207" s="61"/>
    </row>
    <row r="208" spans="1:8" ht="12.75">
      <c r="A208" s="21" t="s">
        <v>38</v>
      </c>
      <c r="C208" s="3"/>
      <c r="D208" s="2"/>
      <c r="E208" s="3"/>
      <c r="F208" s="2"/>
      <c r="G208" s="3"/>
      <c r="H208" s="2"/>
    </row>
    <row r="209" spans="1:8" ht="3" customHeight="1">
      <c r="A209" s="21"/>
      <c r="C209" s="3"/>
      <c r="D209" s="2"/>
      <c r="E209" s="3"/>
      <c r="F209" s="2"/>
      <c r="G209" s="3"/>
      <c r="H209" s="2"/>
    </row>
    <row r="210" spans="1:10" ht="14.25" customHeight="1">
      <c r="A210" s="83" t="s">
        <v>181</v>
      </c>
      <c r="B210" s="83"/>
      <c r="C210" s="83"/>
      <c r="D210" s="83"/>
      <c r="E210" s="83"/>
      <c r="F210" s="83"/>
      <c r="G210" s="83"/>
      <c r="H210" s="83"/>
      <c r="I210" s="83"/>
      <c r="J210" s="83"/>
    </row>
    <row r="211" spans="1:10" ht="12.75">
      <c r="A211" s="22"/>
      <c r="B211" s="23"/>
      <c r="C211" s="24"/>
      <c r="D211" s="24"/>
      <c r="E211" s="24"/>
      <c r="F211" s="24"/>
      <c r="G211" s="24"/>
      <c r="H211" s="24"/>
      <c r="I211" s="24"/>
      <c r="J211" s="22"/>
    </row>
    <row r="212" spans="1:17" ht="14.25" customHeight="1">
      <c r="A212" s="82" t="s">
        <v>39</v>
      </c>
      <c r="B212" s="82"/>
      <c r="C212" s="82"/>
      <c r="D212" s="82"/>
      <c r="E212" s="82"/>
      <c r="F212" s="82"/>
      <c r="G212" s="82"/>
      <c r="H212" s="82"/>
      <c r="I212" s="82"/>
      <c r="J212" s="82"/>
      <c r="K212" s="82"/>
      <c r="L212" s="82"/>
      <c r="M212" s="82"/>
      <c r="N212" s="82"/>
      <c r="O212" s="82"/>
      <c r="P212" s="82"/>
      <c r="Q212" s="25"/>
    </row>
    <row r="213" spans="1:17" ht="3" customHeight="1">
      <c r="A213" s="26"/>
      <c r="B213" s="27"/>
      <c r="C213" s="28"/>
      <c r="D213" s="29"/>
      <c r="E213" s="30"/>
      <c r="F213" s="30"/>
      <c r="G213" s="30"/>
      <c r="H213" s="25"/>
      <c r="I213" s="31"/>
      <c r="J213" s="29"/>
      <c r="K213" s="30"/>
      <c r="L213" s="30"/>
      <c r="M213" s="30"/>
      <c r="N213" s="25"/>
      <c r="O213" s="32"/>
      <c r="P213" s="32"/>
      <c r="Q213" s="25"/>
    </row>
    <row r="214" spans="1:21" ht="15.75" customHeight="1">
      <c r="A214" s="80" t="s">
        <v>172</v>
      </c>
      <c r="B214" s="80"/>
      <c r="C214" s="80"/>
      <c r="D214" s="80"/>
      <c r="E214" s="80"/>
      <c r="F214" s="80"/>
      <c r="G214" s="80"/>
      <c r="H214" s="80"/>
      <c r="I214" s="80"/>
      <c r="J214" s="80"/>
      <c r="K214" s="80"/>
      <c r="L214" s="80"/>
      <c r="M214" s="80"/>
      <c r="N214" s="80"/>
      <c r="O214" s="80"/>
      <c r="P214" s="80"/>
      <c r="Q214" s="80"/>
      <c r="R214" s="80"/>
      <c r="S214" s="80"/>
      <c r="T214" s="80"/>
      <c r="U214" s="80"/>
    </row>
    <row r="215" spans="1:21" ht="28.5" customHeight="1">
      <c r="A215" s="79" t="s">
        <v>182</v>
      </c>
      <c r="B215" s="79"/>
      <c r="C215" s="79"/>
      <c r="D215" s="79"/>
      <c r="E215" s="79"/>
      <c r="F215" s="79"/>
      <c r="G215" s="79"/>
      <c r="H215" s="79"/>
      <c r="I215" s="79"/>
      <c r="J215" s="79"/>
      <c r="K215" s="79"/>
      <c r="L215" s="79"/>
      <c r="M215" s="79"/>
      <c r="N215" s="79"/>
      <c r="O215" s="79"/>
      <c r="P215" s="79"/>
      <c r="Q215" s="79"/>
      <c r="R215" s="79"/>
      <c r="S215" s="79"/>
      <c r="T215" s="79"/>
      <c r="U215" s="79"/>
    </row>
    <row r="217" spans="1:16" s="76" customFormat="1" ht="12.75" customHeight="1">
      <c r="A217" s="77" t="s">
        <v>183</v>
      </c>
      <c r="B217" s="77"/>
      <c r="C217" s="77"/>
      <c r="D217" s="77"/>
      <c r="E217" s="77"/>
      <c r="F217" s="77"/>
      <c r="G217" s="77"/>
      <c r="H217" s="77"/>
      <c r="I217" s="77"/>
      <c r="J217" s="77"/>
      <c r="K217" s="77"/>
      <c r="L217" s="77"/>
      <c r="M217" s="77"/>
      <c r="N217" s="77"/>
      <c r="O217" s="77"/>
      <c r="P217" s="77"/>
    </row>
    <row r="218" spans="1:21" s="76" customFormat="1" ht="37.5" customHeight="1">
      <c r="A218" s="78" t="s">
        <v>184</v>
      </c>
      <c r="B218" s="78"/>
      <c r="C218" s="78"/>
      <c r="D218" s="78"/>
      <c r="E218" s="78"/>
      <c r="F218" s="78"/>
      <c r="G218" s="78"/>
      <c r="H218" s="78"/>
      <c r="I218" s="78"/>
      <c r="J218" s="78"/>
      <c r="K218" s="78"/>
      <c r="L218" s="78"/>
      <c r="M218" s="78"/>
      <c r="N218" s="78"/>
      <c r="O218" s="78"/>
      <c r="P218" s="78"/>
      <c r="Q218" s="78"/>
      <c r="R218" s="78"/>
      <c r="S218" s="78"/>
      <c r="T218" s="78"/>
      <c r="U218" s="78"/>
    </row>
  </sheetData>
  <sheetProtection selectLockedCells="1"/>
  <mergeCells count="9">
    <mergeCell ref="R5:S5"/>
    <mergeCell ref="A212:P212"/>
    <mergeCell ref="A210:J210"/>
    <mergeCell ref="C34:S34"/>
    <mergeCell ref="M7:P7"/>
    <mergeCell ref="A217:P217"/>
    <mergeCell ref="A218:U218"/>
    <mergeCell ref="A215:U215"/>
    <mergeCell ref="A214:U214"/>
  </mergeCells>
  <dataValidations count="1">
    <dataValidation type="list" allowBlank="1" showInputMessage="1" showErrorMessage="1" sqref="M7">
      <formula1>$B$35:$B$205</formula1>
    </dataValidation>
  </dataValidations>
  <printOptions/>
  <pageMargins left="0.3" right="0.17" top="0.5" bottom="0.5" header="0.5" footer="0.5"/>
  <pageSetup fitToHeight="0" fitToWidth="0" horizontalDpi="600" verticalDpi="600" orientation="landscape" scale="78" r:id="rId2"/>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2010-10-26T15:33:24Z</cp:lastPrinted>
  <dcterms:created xsi:type="dcterms:W3CDTF">1996-10-14T23:33:28Z</dcterms:created>
  <dcterms:modified xsi:type="dcterms:W3CDTF">2010-10-26T15:40:15Z</dcterms:modified>
  <cp:category/>
  <cp:version/>
  <cp:contentType/>
  <cp:contentStatus/>
</cp:coreProperties>
</file>